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Дума май\"/>
    </mc:Choice>
  </mc:AlternateContent>
  <bookViews>
    <workbookView xWindow="0" yWindow="0" windowWidth="28800" windowHeight="12450" tabRatio="500"/>
  </bookViews>
  <sheets>
    <sheet name="на 2020 год" sheetId="1" r:id="rId1"/>
  </sheets>
  <definedNames>
    <definedName name="Print_Area_0" localSheetId="0">'на 2020 год'!$A$11:$M$26</definedName>
    <definedName name="_xlnm.Print_Titles" localSheetId="0">'на 2020 год'!$14:$16</definedName>
    <definedName name="_xlnm.Print_Area" localSheetId="0">'на 2020 год'!$A$1:$M$26</definedName>
  </definedNames>
  <calcPr calcId="162913" iterateDelta="1E-4"/>
</workbook>
</file>

<file path=xl/calcChain.xml><?xml version="1.0" encoding="utf-8"?>
<calcChain xmlns="http://schemas.openxmlformats.org/spreadsheetml/2006/main">
  <c r="L24" i="1" l="1"/>
  <c r="J24" i="1"/>
  <c r="I24" i="1"/>
  <c r="H24" i="1"/>
  <c r="G24" i="1"/>
  <c r="F24" i="1"/>
  <c r="E24" i="1"/>
  <c r="C24" i="1"/>
  <c r="F23" i="1"/>
  <c r="M23" i="1" s="1"/>
  <c r="D22" i="1"/>
  <c r="M22" i="1" s="1"/>
  <c r="M21" i="1"/>
  <c r="D21" i="1"/>
  <c r="M20" i="1"/>
  <c r="M19" i="1"/>
  <c r="D18" i="1"/>
  <c r="D24" i="1" s="1"/>
  <c r="K17" i="1"/>
  <c r="K24" i="1" s="1"/>
  <c r="M24" i="1" l="1"/>
  <c r="M17" i="1"/>
  <c r="M18" i="1"/>
</calcChain>
</file>

<file path=xl/sharedStrings.xml><?xml version="1.0" encoding="utf-8"?>
<sst xmlns="http://schemas.openxmlformats.org/spreadsheetml/2006/main" count="33" uniqueCount="32">
  <si>
    <t>ПРИЛОЖЕНИЕ 13</t>
  </si>
  <si>
    <t>к решению Думы Белоярского района</t>
  </si>
  <si>
    <t>ПРИЛОЖЕНИЕ 20</t>
  </si>
  <si>
    <t xml:space="preserve">от 7 декабря 2023 года № 61     </t>
  </si>
  <si>
    <t>Р А С П Р Е Д Е Л Е Н И Е 
межбюджетных трансфертов  бюджетам поселений Белоярского района на 2024 год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</si>
  <si>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</si>
  <si>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</si>
  <si>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</si>
  <si>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</si>
  <si>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</si>
  <si>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</si>
  <si>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 xml:space="preserve">Субсидии </t>
  </si>
  <si>
    <t>Сумма на год</t>
  </si>
  <si>
    <t xml:space="preserve"> для обеспечения сбалансирован-ности бюджетов поселений Белоярского района</t>
  </si>
  <si>
    <t>на реализацию наказов избирателей депутатам Думы Ханты-Мансийского автономного округа – Югры</t>
  </si>
  <si>
    <t xml:space="preserve">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</si>
  <si>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</si>
  <si>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</si>
  <si>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</si>
  <si>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</si>
  <si>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на реализацию полномочий в области строительства и жилищных отношений</t>
  </si>
  <si>
    <t xml:space="preserve"> на реализацию инициативных проектов, отобранных по результатам конкурса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</si>
  <si>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</si>
  <si>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</si>
  <si>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</si>
  <si>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</si>
  <si>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</si>
  <si>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</si>
  <si>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</si>
  <si>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</si>
  <si>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</si>
  <si>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 xml:space="preserve">от мая 2024 года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</si>
</sst>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4" fillId="0" borderId="0" xfId="0" applyFont="1" applyBorder="1" applyAlignment="1">
      <alignment horizontal="right" vertical="center"/>
    </xf>
    <xf numFmtId="0" fontId="5" fillId="0" borderId="0" xfId="1" applyFont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Border="1" applyAlignment="1" applyProtection="1">
      <alignment horizontal="left" vertical="center" wrapText="1"/>
      <protection hidden="1"/>
    </xf>
    <xf numFmtId="4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Border="1" applyAlignment="1" applyProtection="1">
      <alignment horizontal="center" vertical="center" wrapText="1"/>
      <protection hidden="1"/>
    </xf>
    <xf numFmtId="4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7" fillId="0" borderId="1" xfId="1" applyFont="1" applyBorder="1" applyAlignment="1" applyProtection="1">
      <alignment horizontal="left"/>
      <protection hidden="1"/>
    </xf>
    <xf numFmtId="4" fontId="7" fillId="2" borderId="1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6" fillId="0" borderId="0" xfId="1" applyFont="1" applyAlignment="1" applyProtection="1">
      <alignment horizontal="center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top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Font="1" applyBorder="1" applyProtection="1">
      <protection hidden="1"/>
    </xf>
    <xf numFmtId="4" fontId="7" fillId="0" borderId="1" xfId="1" applyNumberFormat="1" applyFont="1" applyBorder="1" applyAlignment="1" applyProtection="1">
      <alignment horizontal="center" vertical="center" wrapText="1"/>
      <protection hidden="1"/>
    </xf>
    <xf numFmtId="4" fontId="1" fillId="0" borderId="0" xfId="1" applyNumberFormat="1"/>
    <xf numFmtId="0" fontId="1" fillId="0" borderId="2" xfId="1" applyFont="1" applyBorder="1" applyAlignment="1">
      <alignment horizontal="center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2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1" applyFont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0"/>
  <sheetViews>
    <sheetView showGridLines="0" tabSelected="1" view="pageBreakPreview" zoomScaleNormal="100" workbookViewId="0">
      <selection activeCell="O7" sqref="O7"/>
    </sheetView>
  </sheetViews>
  <sheetFormatPr defaultColWidth="9.28515625" defaultRowHeight="15" x14ac:dyDescent="0.25"/>
  <cols>
    <col min="1" max="1" width="5.7109375" style="1" customWidth="1"/>
    <col min="2" max="2" width="18" style="1" customWidth="1"/>
    <col min="3" max="3" width="17.7109375" style="1" customWidth="1"/>
    <col min="4" max="6" width="19.140625" style="1" customWidth="1"/>
    <col min="7" max="7" width="28.5703125" style="1" customWidth="1"/>
    <col min="8" max="8" width="20.140625" style="1" customWidth="1"/>
    <col min="9" max="9" width="21.28515625" style="1" customWidth="1"/>
    <col min="10" max="12" width="16.42578125" style="1" customWidth="1"/>
    <col min="13" max="13" width="17.5703125" style="1" customWidth="1"/>
    <col min="14" max="258" width="9.140625" style="1" customWidth="1"/>
    <col min="259" max="1026" width="9.28515625" style="1"/>
  </cols>
  <sheetData>
    <row r="1" spans="1:14" ht="18" customHeight="1" x14ac:dyDescent="0.25">
      <c r="A1" s="2"/>
      <c r="B1" s="2"/>
      <c r="C1" s="2"/>
      <c r="D1" s="2"/>
      <c r="E1" s="2"/>
      <c r="F1" s="2"/>
      <c r="G1" s="36" t="s">
        <v>0</v>
      </c>
      <c r="H1" s="36"/>
      <c r="I1" s="36"/>
      <c r="J1" s="36"/>
      <c r="K1" s="36"/>
      <c r="L1" s="36"/>
      <c r="M1" s="36"/>
      <c r="N1" s="20"/>
    </row>
    <row r="2" spans="1:14" ht="20.25" customHeight="1" x14ac:dyDescent="0.25">
      <c r="A2" s="2"/>
      <c r="B2" s="2"/>
      <c r="C2" s="2"/>
      <c r="D2" s="2"/>
      <c r="E2" s="2"/>
      <c r="F2" s="2"/>
      <c r="G2" s="31" t="s">
        <v>1</v>
      </c>
      <c r="H2" s="31"/>
      <c r="I2" s="31"/>
      <c r="J2" s="31"/>
      <c r="K2" s="31"/>
      <c r="L2" s="31"/>
      <c r="M2" s="31"/>
      <c r="N2" s="20"/>
    </row>
    <row r="3" spans="1:14" ht="16.5" customHeight="1" x14ac:dyDescent="0.25">
      <c r="A3" s="2"/>
      <c r="B3" s="2"/>
      <c r="C3" s="2"/>
      <c r="D3" s="2"/>
      <c r="E3" s="2"/>
      <c r="F3" s="2"/>
      <c r="G3" s="31" t="s">
        <v>31</v>
      </c>
      <c r="H3" s="31"/>
      <c r="I3" s="31"/>
      <c r="J3" s="31"/>
      <c r="K3" s="31"/>
      <c r="L3" s="31"/>
      <c r="M3" s="31"/>
      <c r="N3" s="20"/>
    </row>
    <row r="4" spans="1:14" ht="16.5" customHeight="1" x14ac:dyDescent="0.25">
      <c r="A4" s="2"/>
      <c r="B4" s="2"/>
      <c r="C4" s="2"/>
      <c r="D4" s="2"/>
      <c r="E4" s="2"/>
      <c r="F4" s="2"/>
      <c r="G4" s="3"/>
      <c r="H4" s="3"/>
      <c r="I4" s="3"/>
      <c r="J4" s="3"/>
      <c r="K4" s="3"/>
      <c r="L4" s="3"/>
      <c r="M4" s="3"/>
      <c r="N4" s="20"/>
    </row>
    <row r="5" spans="1:14" ht="18" customHeight="1" x14ac:dyDescent="0.25">
      <c r="A5" s="2"/>
      <c r="B5" s="2"/>
      <c r="C5" s="2"/>
      <c r="D5" s="2"/>
      <c r="E5" s="2"/>
      <c r="F5" s="2"/>
      <c r="G5" s="36" t="s">
        <v>2</v>
      </c>
      <c r="H5" s="36"/>
      <c r="I5" s="36"/>
      <c r="J5" s="36"/>
      <c r="K5" s="36"/>
      <c r="L5" s="36"/>
      <c r="M5" s="36"/>
      <c r="N5" s="20"/>
    </row>
    <row r="6" spans="1:14" ht="20.25" customHeight="1" x14ac:dyDescent="0.25">
      <c r="A6" s="2"/>
      <c r="B6" s="2"/>
      <c r="C6" s="2"/>
      <c r="D6" s="2"/>
      <c r="E6" s="2"/>
      <c r="F6" s="2"/>
      <c r="G6" s="31" t="s">
        <v>1</v>
      </c>
      <c r="H6" s="31"/>
      <c r="I6" s="31"/>
      <c r="J6" s="31"/>
      <c r="K6" s="31"/>
      <c r="L6" s="31"/>
      <c r="M6" s="31"/>
      <c r="N6" s="20"/>
    </row>
    <row r="7" spans="1:14" ht="16.5" customHeight="1" x14ac:dyDescent="0.25">
      <c r="A7" s="2"/>
      <c r="B7" s="2"/>
      <c r="C7" s="2"/>
      <c r="D7" s="2"/>
      <c r="E7" s="2"/>
      <c r="F7" s="2"/>
      <c r="G7" s="31" t="s">
        <v>3</v>
      </c>
      <c r="H7" s="31"/>
      <c r="I7" s="31"/>
      <c r="J7" s="31"/>
      <c r="K7" s="31"/>
      <c r="L7" s="31"/>
      <c r="M7" s="31"/>
      <c r="N7" s="20"/>
    </row>
    <row r="8" spans="1:14" ht="16.5" customHeight="1" x14ac:dyDescent="0.25">
      <c r="A8" s="2"/>
      <c r="B8" s="2"/>
      <c r="C8" s="2"/>
      <c r="D8" s="2"/>
      <c r="E8" s="2"/>
      <c r="F8" s="2"/>
      <c r="G8" s="2"/>
      <c r="H8" s="4"/>
      <c r="I8" s="4"/>
      <c r="J8" s="4"/>
      <c r="K8" s="4"/>
      <c r="L8" s="4"/>
      <c r="M8" s="2"/>
      <c r="N8" s="20"/>
    </row>
    <row r="9" spans="1:14" ht="16.5" customHeight="1" x14ac:dyDescent="0.25">
      <c r="A9" s="2"/>
      <c r="B9" s="2"/>
      <c r="C9" s="2"/>
      <c r="D9" s="2"/>
      <c r="E9" s="2"/>
      <c r="F9" s="2"/>
      <c r="G9" s="2"/>
      <c r="H9" s="4"/>
      <c r="I9" s="4"/>
      <c r="J9" s="4"/>
      <c r="K9" s="4"/>
      <c r="L9" s="4"/>
      <c r="M9" s="2"/>
      <c r="N9" s="20"/>
    </row>
    <row r="10" spans="1:14" ht="12.75" customHeight="1" x14ac:dyDescent="0.25">
      <c r="A10" s="2"/>
      <c r="B10" s="2"/>
      <c r="C10" s="2"/>
      <c r="D10" s="2"/>
      <c r="E10" s="2"/>
      <c r="F10" s="2"/>
      <c r="G10" s="2"/>
      <c r="H10" s="5"/>
      <c r="I10" s="5"/>
      <c r="J10" s="5"/>
      <c r="K10" s="5"/>
      <c r="L10" s="5"/>
      <c r="M10" s="2"/>
      <c r="N10" s="20"/>
    </row>
    <row r="11" spans="1:14" ht="41.25" customHeight="1" x14ac:dyDescent="0.25">
      <c r="A11" s="32" t="s">
        <v>4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20"/>
    </row>
    <row r="12" spans="1:14" ht="18.7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0"/>
    </row>
    <row r="13" spans="1:14" ht="16.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20"/>
      <c r="K13" s="20"/>
      <c r="L13" s="20"/>
      <c r="M13" s="21" t="s">
        <v>5</v>
      </c>
      <c r="N13" s="20"/>
    </row>
    <row r="14" spans="1:14" ht="32.25" customHeight="1" x14ac:dyDescent="0.25">
      <c r="A14" s="29" t="s">
        <v>6</v>
      </c>
      <c r="B14" s="29" t="s">
        <v>7</v>
      </c>
      <c r="C14" s="30" t="s">
        <v>8</v>
      </c>
      <c r="D14" s="33" t="s">
        <v>9</v>
      </c>
      <c r="E14" s="33"/>
      <c r="F14" s="33"/>
      <c r="G14" s="33"/>
      <c r="H14" s="33" t="s">
        <v>10</v>
      </c>
      <c r="I14" s="33"/>
      <c r="J14" s="33"/>
      <c r="K14" s="34" t="s">
        <v>11</v>
      </c>
      <c r="L14" s="35"/>
      <c r="M14" s="29" t="s">
        <v>12</v>
      </c>
      <c r="N14" s="22"/>
    </row>
    <row r="15" spans="1:14" ht="251.25" customHeight="1" x14ac:dyDescent="0.25">
      <c r="A15" s="29"/>
      <c r="B15" s="29"/>
      <c r="C15" s="30"/>
      <c r="D15" s="8" t="s">
        <v>13</v>
      </c>
      <c r="E15" s="8" t="s">
        <v>14</v>
      </c>
      <c r="F15" s="8" t="s">
        <v>15</v>
      </c>
      <c r="G15" s="9" t="s">
        <v>16</v>
      </c>
      <c r="H15" s="10" t="s">
        <v>17</v>
      </c>
      <c r="I15" s="10" t="s">
        <v>18</v>
      </c>
      <c r="J15" s="23" t="s">
        <v>19</v>
      </c>
      <c r="K15" s="23" t="s">
        <v>20</v>
      </c>
      <c r="L15" s="23" t="s">
        <v>21</v>
      </c>
      <c r="M15" s="29"/>
      <c r="N15" s="22"/>
    </row>
    <row r="16" spans="1:14" ht="15.75" customHeight="1" x14ac:dyDescent="0.25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22"/>
    </row>
    <row r="17" spans="1:14" ht="15.75" customHeight="1" x14ac:dyDescent="0.25">
      <c r="A17" s="11">
        <v>1</v>
      </c>
      <c r="B17" s="12" t="s">
        <v>22</v>
      </c>
      <c r="C17" s="13">
        <v>3572100</v>
      </c>
      <c r="D17" s="13">
        <v>8424610</v>
      </c>
      <c r="E17" s="13">
        <v>200000</v>
      </c>
      <c r="F17" s="13">
        <v>59862</v>
      </c>
      <c r="G17" s="14">
        <v>0</v>
      </c>
      <c r="H17" s="15">
        <v>16200</v>
      </c>
      <c r="I17" s="15">
        <v>7400</v>
      </c>
      <c r="J17" s="24">
        <v>796000</v>
      </c>
      <c r="K17" s="24">
        <f>14238850+21654919.7</f>
        <v>35893769.700000003</v>
      </c>
      <c r="L17" s="24">
        <v>7867400</v>
      </c>
      <c r="M17" s="14">
        <f>C17+D17+G17+H17+J17+I17+K17+E17+F17+L17</f>
        <v>56837341.700000003</v>
      </c>
      <c r="N17" s="22"/>
    </row>
    <row r="18" spans="1:14" ht="16.5" customHeight="1" x14ac:dyDescent="0.25">
      <c r="A18" s="11">
        <v>2</v>
      </c>
      <c r="B18" s="12" t="s">
        <v>23</v>
      </c>
      <c r="C18" s="13">
        <v>30541800</v>
      </c>
      <c r="D18" s="13">
        <f>27636076.45+2903823.14</f>
        <v>30539899.59</v>
      </c>
      <c r="E18" s="13">
        <v>0</v>
      </c>
      <c r="F18" s="13">
        <v>67345</v>
      </c>
      <c r="G18" s="14">
        <v>0</v>
      </c>
      <c r="H18" s="15">
        <v>12100</v>
      </c>
      <c r="I18" s="15">
        <v>5600</v>
      </c>
      <c r="J18" s="24">
        <v>398000</v>
      </c>
      <c r="K18" s="24">
        <v>0</v>
      </c>
      <c r="L18" s="24">
        <v>0</v>
      </c>
      <c r="M18" s="14">
        <f t="shared" ref="M18:M24" si="0">C18+D18+G18+H18+J18+I18+K18+E18+F18+L18</f>
        <v>61564744.590000004</v>
      </c>
      <c r="N18" s="25"/>
    </row>
    <row r="19" spans="1:14" ht="16.5" customHeight="1" x14ac:dyDescent="0.25">
      <c r="A19" s="11">
        <v>3</v>
      </c>
      <c r="B19" s="12" t="s">
        <v>24</v>
      </c>
      <c r="C19" s="13">
        <v>7235600</v>
      </c>
      <c r="D19" s="13">
        <v>4743421.5</v>
      </c>
      <c r="E19" s="13">
        <v>0</v>
      </c>
      <c r="F19" s="13">
        <v>59862</v>
      </c>
      <c r="G19" s="14">
        <v>0</v>
      </c>
      <c r="H19" s="15">
        <v>22900</v>
      </c>
      <c r="I19" s="15">
        <v>10500</v>
      </c>
      <c r="J19" s="24">
        <v>796000</v>
      </c>
      <c r="K19" s="24">
        <v>3538322.5</v>
      </c>
      <c r="L19" s="24">
        <v>0</v>
      </c>
      <c r="M19" s="14">
        <f t="shared" si="0"/>
        <v>16406606</v>
      </c>
      <c r="N19" s="25"/>
    </row>
    <row r="20" spans="1:14" ht="16.5" customHeight="1" x14ac:dyDescent="0.25">
      <c r="A20" s="11">
        <v>4</v>
      </c>
      <c r="B20" s="12" t="s">
        <v>25</v>
      </c>
      <c r="C20" s="13">
        <v>3811600</v>
      </c>
      <c r="D20" s="13">
        <v>4795410</v>
      </c>
      <c r="E20" s="13">
        <v>0</v>
      </c>
      <c r="F20" s="13">
        <v>59862</v>
      </c>
      <c r="G20" s="14">
        <v>0</v>
      </c>
      <c r="H20" s="15">
        <v>13500</v>
      </c>
      <c r="I20" s="15">
        <v>6200</v>
      </c>
      <c r="J20" s="24">
        <v>796000</v>
      </c>
      <c r="K20" s="24">
        <v>0</v>
      </c>
      <c r="L20" s="24">
        <v>5669640</v>
      </c>
      <c r="M20" s="14">
        <f t="shared" si="0"/>
        <v>15152212</v>
      </c>
      <c r="N20" s="25"/>
    </row>
    <row r="21" spans="1:14" ht="16.5" customHeight="1" x14ac:dyDescent="0.25">
      <c r="A21" s="11">
        <v>5</v>
      </c>
      <c r="B21" s="12" t="s">
        <v>26</v>
      </c>
      <c r="C21" s="13">
        <v>3777800</v>
      </c>
      <c r="D21" s="13">
        <f>9880980.73+2175188.9</f>
        <v>12056169.630000001</v>
      </c>
      <c r="E21" s="13">
        <v>0</v>
      </c>
      <c r="F21" s="13">
        <v>59862</v>
      </c>
      <c r="G21" s="14">
        <v>0</v>
      </c>
      <c r="H21" s="15">
        <v>17600</v>
      </c>
      <c r="I21" s="15">
        <v>8000</v>
      </c>
      <c r="J21" s="24">
        <v>796000</v>
      </c>
      <c r="K21" s="24">
        <v>2115783.4300000002</v>
      </c>
      <c r="L21" s="24">
        <v>0</v>
      </c>
      <c r="M21" s="14">
        <f t="shared" si="0"/>
        <v>18831215.060000002</v>
      </c>
      <c r="N21" s="25"/>
    </row>
    <row r="22" spans="1:14" ht="16.5" customHeight="1" x14ac:dyDescent="0.25">
      <c r="A22" s="11">
        <v>6</v>
      </c>
      <c r="B22" s="12" t="s">
        <v>27</v>
      </c>
      <c r="C22" s="13">
        <v>30403000</v>
      </c>
      <c r="D22" s="13">
        <f>9684206.87+1328000</f>
        <v>11012206.869999999</v>
      </c>
      <c r="E22" s="13">
        <v>0</v>
      </c>
      <c r="F22" s="13">
        <v>67345</v>
      </c>
      <c r="G22" s="14">
        <v>0</v>
      </c>
      <c r="H22" s="15">
        <v>33700</v>
      </c>
      <c r="I22" s="15">
        <v>15400</v>
      </c>
      <c r="J22" s="24">
        <v>398000</v>
      </c>
      <c r="K22" s="24">
        <v>0</v>
      </c>
      <c r="L22" s="24">
        <v>0</v>
      </c>
      <c r="M22" s="14">
        <f t="shared" si="0"/>
        <v>41929651.869999997</v>
      </c>
      <c r="N22" s="25"/>
    </row>
    <row r="23" spans="1:14" ht="16.5" customHeight="1" x14ac:dyDescent="0.25">
      <c r="A23" s="11">
        <v>7</v>
      </c>
      <c r="B23" s="12" t="s">
        <v>28</v>
      </c>
      <c r="C23" s="13">
        <v>61562000</v>
      </c>
      <c r="D23" s="13">
        <v>0</v>
      </c>
      <c r="E23" s="13">
        <v>0</v>
      </c>
      <c r="F23" s="13">
        <f>21900000+67344.65</f>
        <v>21967344.649999999</v>
      </c>
      <c r="G23" s="14">
        <v>1169100</v>
      </c>
      <c r="H23" s="15">
        <v>0</v>
      </c>
      <c r="I23" s="15">
        <v>0</v>
      </c>
      <c r="J23" s="24">
        <v>0</v>
      </c>
      <c r="K23" s="24">
        <v>0</v>
      </c>
      <c r="L23" s="24">
        <v>0</v>
      </c>
      <c r="M23" s="14">
        <f t="shared" si="0"/>
        <v>84698444.650000006</v>
      </c>
      <c r="N23" s="25"/>
    </row>
    <row r="24" spans="1:14" ht="15.75" customHeight="1" x14ac:dyDescent="0.25">
      <c r="A24" s="16"/>
      <c r="B24" s="17" t="s">
        <v>29</v>
      </c>
      <c r="C24" s="18">
        <f>C18+C19+C22+C23+C20+C21+C17</f>
        <v>140903900</v>
      </c>
      <c r="D24" s="18">
        <f>D17+D18+D19+D20+D21+D22+D23</f>
        <v>71571717.590000004</v>
      </c>
      <c r="E24" s="18">
        <f t="shared" ref="E24:F24" si="1">E17+E18+E19+E20+E21+E22+E23</f>
        <v>200000</v>
      </c>
      <c r="F24" s="18">
        <f t="shared" si="1"/>
        <v>22341482.649999999</v>
      </c>
      <c r="G24" s="19">
        <f t="shared" ref="G24:K24" si="2">G18+G19+G22+G23+G20+G21+G17</f>
        <v>1169100</v>
      </c>
      <c r="H24" s="19">
        <f t="shared" si="2"/>
        <v>116000</v>
      </c>
      <c r="I24" s="19">
        <f t="shared" si="2"/>
        <v>53100</v>
      </c>
      <c r="J24" s="19">
        <f t="shared" si="2"/>
        <v>3980000</v>
      </c>
      <c r="K24" s="19">
        <f t="shared" si="2"/>
        <v>41547875.630000003</v>
      </c>
      <c r="L24" s="19">
        <f>L17+L18+L19+L20+L21+L22+L23</f>
        <v>13537040</v>
      </c>
      <c r="M24" s="26">
        <f t="shared" si="0"/>
        <v>295420215.87</v>
      </c>
      <c r="N24" s="6"/>
    </row>
    <row r="25" spans="1:14" x14ac:dyDescent="0.25">
      <c r="A25" s="28" t="s">
        <v>30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</row>
    <row r="30" spans="1:14" x14ac:dyDescent="0.25">
      <c r="M30" s="27"/>
    </row>
  </sheetData>
  <mergeCells count="15">
    <mergeCell ref="G1:M1"/>
    <mergeCell ref="G2:M2"/>
    <mergeCell ref="G3:M3"/>
    <mergeCell ref="G5:M5"/>
    <mergeCell ref="G6:M6"/>
    <mergeCell ref="G7:M7"/>
    <mergeCell ref="A11:M11"/>
    <mergeCell ref="D14:G14"/>
    <mergeCell ref="H14:J14"/>
    <mergeCell ref="K14:L14"/>
    <mergeCell ref="A25:M25"/>
    <mergeCell ref="A14:A15"/>
    <mergeCell ref="B14:B15"/>
    <mergeCell ref="C14:C15"/>
    <mergeCell ref="M14:M15"/>
  </mergeCells>
  <pageMargins left="0.98425196850393704" right="0.59055118110236204" top="0.78740157480314998" bottom="0.59055118110236204" header="0.511811023622047" footer="0.511811023622047"/>
  <pageSetup paperSize="9" scale="54" firstPageNumber="0" fitToHeight="3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2020 год</vt:lpstr>
      <vt:lpstr>'на 2020 год'!Print_Area_0</vt:lpstr>
      <vt:lpstr>'на 2020 год'!Заголовки_для_печати</vt:lpstr>
      <vt:lpstr>'на 2020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3</cp:revision>
  <cp:lastPrinted>2024-05-17T04:59:29Z</cp:lastPrinted>
  <dcterms:created xsi:type="dcterms:W3CDTF">2015-11-07T05:36:00Z</dcterms:created>
  <dcterms:modified xsi:type="dcterms:W3CDTF">2024-05-23T06:16:50Z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1049-11.2.0.9984</vt:lpwstr>
  </property>
</Properties>
</file>