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1075" windowHeight="7995" activeTab="1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14210" refMode="R1C1"/>
</workbook>
</file>

<file path=xl/calcChain.xml><?xml version="1.0" encoding="utf-8"?>
<calcChain xmlns="http://schemas.openxmlformats.org/spreadsheetml/2006/main">
  <c r="O89" i="4"/>
  <c r="O90"/>
  <c r="O91"/>
  <c r="N89"/>
  <c r="N90"/>
  <c r="N91"/>
  <c r="L89"/>
  <c r="L90"/>
  <c r="L91"/>
  <c r="K89"/>
  <c r="K90"/>
  <c r="K91"/>
  <c r="I89"/>
  <c r="I90"/>
  <c r="I91"/>
  <c r="G91"/>
  <c r="G90"/>
  <c r="G89"/>
  <c r="F92"/>
  <c r="E92"/>
  <c r="E91"/>
  <c r="E89"/>
  <c r="E86"/>
  <c r="E87"/>
  <c r="E88"/>
  <c r="E85"/>
  <c r="E81"/>
  <c r="E80"/>
  <c r="E79"/>
  <c r="G78"/>
  <c r="F78"/>
  <c r="E78"/>
  <c r="E77"/>
  <c r="E76"/>
  <c r="E75"/>
  <c r="E74"/>
  <c r="L74"/>
  <c r="K74"/>
  <c r="G74"/>
  <c r="F74"/>
  <c r="F61"/>
  <c r="E61"/>
  <c r="E20"/>
  <c r="E50"/>
  <c r="E17"/>
  <c r="E14"/>
  <c r="E11"/>
  <c r="E19"/>
  <c r="E13"/>
  <c r="G24"/>
  <c r="G18"/>
  <c r="E18"/>
  <c r="G15"/>
  <c r="G50"/>
  <c r="G49"/>
  <c r="E12"/>
  <c r="E9"/>
  <c r="E10"/>
  <c r="I49"/>
  <c r="I50"/>
  <c r="F50"/>
  <c r="F91"/>
  <c r="F49"/>
  <c r="F90"/>
  <c r="E36"/>
  <c r="I88"/>
  <c r="G88"/>
  <c r="F88"/>
  <c r="O50"/>
  <c r="O48"/>
  <c r="N50"/>
  <c r="N48"/>
  <c r="L50"/>
  <c r="L48"/>
  <c r="K50"/>
  <c r="K48"/>
  <c r="I48"/>
  <c r="F18"/>
  <c r="F12"/>
  <c r="F45"/>
  <c r="F42"/>
  <c r="F39"/>
  <c r="F36"/>
  <c r="F33"/>
  <c r="F30"/>
  <c r="F27"/>
  <c r="F48"/>
  <c r="F89"/>
  <c r="E49"/>
  <c r="E90"/>
  <c r="G48"/>
  <c r="E15"/>
  <c r="E48"/>
</calcChain>
</file>

<file path=xl/sharedStrings.xml><?xml version="1.0" encoding="utf-8"?>
<sst xmlns="http://schemas.openxmlformats.org/spreadsheetml/2006/main" count="339" uniqueCount="136">
  <si>
    <t>Цель «Обеспечение населения Белоярского района коммунальными услугами нормативного качества, обеспечение надежной и эффективной работы коммунальной инфраструктуры»</t>
  </si>
  <si>
    <t xml:space="preserve">Задача 1: повышение эффективности, качества и надежности поставки коммунальных ресурсов </t>
  </si>
  <si>
    <t>1.1.</t>
  </si>
  <si>
    <t xml:space="preserve">проведение капитального ремонта сетей ТВС в городском поселении Белоярский </t>
  </si>
  <si>
    <t>УЖКХ</t>
  </si>
  <si>
    <t>Всего:</t>
  </si>
  <si>
    <t>2 675,4</t>
  </si>
  <si>
    <t>2 500,0</t>
  </si>
  <si>
    <t>2 600,0</t>
  </si>
  <si>
    <t>2 700,0</t>
  </si>
  <si>
    <t>2 800,0</t>
  </si>
  <si>
    <t>бюджет автономного округа</t>
  </si>
  <si>
    <t>6 564,9</t>
  </si>
  <si>
    <t>2 541,6</t>
  </si>
  <si>
    <t>-</t>
  </si>
  <si>
    <t>бюджет Белоярского района</t>
  </si>
  <si>
    <t>16 683,8</t>
  </si>
  <si>
    <t>1.2.</t>
  </si>
  <si>
    <t>проведение капитального ремонта сетей ТВС в сельском поселении Казым</t>
  </si>
  <si>
    <t>5 505,8</t>
  </si>
  <si>
    <t>1 205,8</t>
  </si>
  <si>
    <t xml:space="preserve">Капитальный ремонт на центральной городской котельной города Белоярский </t>
  </si>
  <si>
    <t>2 866,6</t>
  </si>
  <si>
    <t>2 723,3</t>
  </si>
  <si>
    <t>Реализация электрической энергии в зоне децентрализованного электроснабжения</t>
  </si>
  <si>
    <t>85 960,5</t>
  </si>
  <si>
    <t>22 304</t>
  </si>
  <si>
    <t>25 103,3</t>
  </si>
  <si>
    <t>2 526,2</t>
  </si>
  <si>
    <t>2 652,5</t>
  </si>
  <si>
    <t>2 785,1</t>
  </si>
  <si>
    <t>2 924,4</t>
  </si>
  <si>
    <t>68 555,4</t>
  </si>
  <si>
    <t>20 369,9</t>
  </si>
  <si>
    <t>22 926,4</t>
  </si>
  <si>
    <t>25 259,1</t>
  </si>
  <si>
    <t>17 405,1</t>
  </si>
  <si>
    <t>1 934,1</t>
  </si>
  <si>
    <t>2 176,9</t>
  </si>
  <si>
    <t>2 405,9</t>
  </si>
  <si>
    <t>Разработка схем водоснабжения и водоотведения</t>
  </si>
  <si>
    <t>2 244,0</t>
  </si>
  <si>
    <t>2 019,6</t>
  </si>
  <si>
    <t>Итого по подпрограмме 1</t>
  </si>
  <si>
    <t>119 825,6</t>
  </si>
  <si>
    <t>35 059,8</t>
  </si>
  <si>
    <t>32 937,2</t>
  </si>
  <si>
    <t>30 340,4</t>
  </si>
  <si>
    <t>5 026,2</t>
  </si>
  <si>
    <t>5 252,5</t>
  </si>
  <si>
    <t>5 485,1</t>
  </si>
  <si>
    <t>5 724,4</t>
  </si>
  <si>
    <t>22 875,7</t>
  </si>
  <si>
    <t>30 392,6</t>
  </si>
  <si>
    <t>27 800,7</t>
  </si>
  <si>
    <t>38 756,6</t>
  </si>
  <si>
    <t>12 184,1</t>
  </si>
  <si>
    <t>2 544,6</t>
  </si>
  <si>
    <t>2 539,7</t>
  </si>
  <si>
    <t xml:space="preserve">Подпрограмма 2 «Энергосбережение и повышение энергетической эффективности» </t>
  </si>
  <si>
    <t>1.3.</t>
  </si>
  <si>
    <t>1.4.</t>
  </si>
  <si>
    <t>1.5.</t>
  </si>
  <si>
    <t>1.6.</t>
  </si>
  <si>
    <t>УКС</t>
  </si>
  <si>
    <t>Реконструкция водоочистных сооружений КС Сорумская в п.Сорум Белоярского района, первая очередь. Строительство водоочистных сооружений в п. Сорум (ВОС)</t>
  </si>
  <si>
    <t>1.7.</t>
  </si>
  <si>
    <t>Реконструкция сетей тепловодоснабжения микрорайона №3 в г. Белоярский. Третий этап</t>
  </si>
  <si>
    <t>1.8.</t>
  </si>
  <si>
    <t>Канализационная насосная станция № 4 по ул.Набережная в г. Белоярский</t>
  </si>
  <si>
    <t>1.9.</t>
  </si>
  <si>
    <t>Блочная газовая котельная в районе СУ-926 г. Беклоярский</t>
  </si>
  <si>
    <t>1.10.</t>
  </si>
  <si>
    <t>Локальные канализационно очистные сооружения (ПИР). Сельское поселение Казым.</t>
  </si>
  <si>
    <t>Локальные канализационно очистные сооружения (ПИР). Сельское поселение Полноват.</t>
  </si>
  <si>
    <t>1.11.</t>
  </si>
  <si>
    <t>1.12.</t>
  </si>
  <si>
    <t>Подземный водозабор питьевого и хоз-бытового водоснабжения г. Белоярский</t>
  </si>
  <si>
    <t>1.13.</t>
  </si>
  <si>
    <t>Подпрограмма 1 «Модернизация и реформирование жилищно-коммунального комплекса Белоярского района»</t>
  </si>
  <si>
    <t>Наименование мероприятий муниципальной программы</t>
  </si>
  <si>
    <t>п/п</t>
  </si>
  <si>
    <t>Ответственный исполнитель, соисполнитель муниципальной программы (получатель бюджетных средств)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</si>
  <si>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</si>
  <si>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</si>
  <si>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</si>
  <si>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в том числе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</si>
  <si>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</si>
  <si>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</si>
  <si>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</si>
  <si>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</si>
  <si>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</si>
  <si>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</si>
  <si>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</si>
  <si>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 xml:space="preserve">
Основные мероприятия муниципальной программы
Белоярского района «Развитие жилищно-коммунального комплекса и повышение энергетической эффективности в Белоярском районе на 2014 – 2020 годы»
</t>
  </si>
  <si>
    <t>2.1.</t>
  </si>
  <si>
    <t xml:space="preserve">Выполнение работ по обслуживанию и замене натриевых ламп высокого давления типа ДНаТ на светодиодные лампы на сети уличного освещения в городе Белоярский
</t>
  </si>
  <si>
    <t>Итого по подпрограмме 2</t>
  </si>
  <si>
    <t xml:space="preserve">Подпрограмма 3 «Наш дом » </t>
  </si>
  <si>
    <t>Задача 3 « Проведение капитального ремонта многоквартирных домов, в том числе для  существенного повышения их энергетической эффективности ».</t>
  </si>
  <si>
    <t>3.1.</t>
  </si>
  <si>
    <t>3.2.</t>
  </si>
  <si>
    <t xml:space="preserve">Капитальный ремонт дворовых территорий многоквартирных домов город Белоярский  </t>
  </si>
  <si>
    <t xml:space="preserve">Капитальный ремонт МКД город Белоярский </t>
  </si>
  <si>
    <t>Итого по подпрограмме 3</t>
  </si>
  <si>
    <t>Подпрограмма 5 «Проведение капитального ремонта многоквартирных домов»</t>
  </si>
  <si>
    <t>5.1.</t>
  </si>
  <si>
    <t>Итого по подпрограмме 5</t>
  </si>
  <si>
    <t>Подпрограмма 6 «Переселение граждан из аварийного жилищного фонда»</t>
  </si>
  <si>
    <t>Задача 6 «Переселение жителей каждого отдельно взятого аварийного дома в предельно сжатые сроки».</t>
  </si>
  <si>
    <t xml:space="preserve">Переселение граждан из аварийного жилищного фонда </t>
  </si>
  <si>
    <t>6.1.</t>
  </si>
  <si>
    <t>Итого по подпрограмме 6</t>
  </si>
  <si>
    <t>Задача 7: Организация озеленения территории для обеспечения благоприятных, культурных условий жизни граждан, создания условий для обеспечения бесперебойной работы наружного освещения улиц и дорог в темное время суток, оказание услуг по погребению в соответствии с гарантированным перечнем, содержанию в исправном состоянии зданий и инженерных сооружений межпоселенческих мест захоронений на территории городского поселения Белоярский</t>
  </si>
  <si>
    <t>Организация благоустройства и озеленения территории городского поселения Белоярский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</si>
  <si>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</t>
  </si>
  <si>
    <t>Содержание и благоустройство межпоселенческих мест захоронений на территории Белоярского района</t>
  </si>
  <si>
    <t>7.1.</t>
  </si>
  <si>
    <t>7.2.</t>
  </si>
  <si>
    <t>7.3.</t>
  </si>
  <si>
    <t>Итого по подпрограмме 7</t>
  </si>
  <si>
    <t>Итого по муниципальной программе</t>
  </si>
  <si>
    <t xml:space="preserve">Проведение капитального ремонта сетей ТВС в городском поселении Белоярский </t>
  </si>
  <si>
    <t>Проведение капитального ремонта сетей ТВС в сельском поселении Казым</t>
  </si>
  <si>
    <t>Задача 1: Повышение эффективности, качества и надежности поставки коммунальных ресурсов "</t>
  </si>
  <si>
    <t>Модернизация ВОС в с.Казым, с.Полноват</t>
  </si>
  <si>
    <t xml:space="preserve">Цель: "Энергосбережение и повышение энергоэффективности в организациях бюджетной сферы".
Энергосбережение и повышения энергетической эффективности в жилищном фонде, в системах коммунальной инфраструктуры и в транспортном комплексе»
</t>
  </si>
  <si>
    <t xml:space="preserve">Задача 2:"Развитие энергосбережения и повышение энергоэффективности" </t>
  </si>
  <si>
    <t>Цель: "Улучшение технического состояния многоквартирных домов, повышение их энергетической эффективности"</t>
  </si>
  <si>
    <t>Цели: "Создание безопасных и благоприятных условий проживания граждан, повышения качества реформирования жилищно-коммунального хозяйства, формирования эффективных механизмов управления жилищным фондом, внедрения ресурсосберегающих технологий, приведение в нормативное состояние и соответствие установленным санитарным и техническим правилам и нормам инженерных сетей, строительных конструкций и элементов многоквартирных домов, создание института эффективных собственников жилья"</t>
  </si>
  <si>
    <t>Задача 5: "Проведение капитального ремонта многоквартирных домов, в том числе для существенного повышения их энергетической эффективности"</t>
  </si>
  <si>
    <t>Цель: "Улучшение жилищных условий граждан, проживающих  на территории Белоярского района в многоквартирных жилых домах, признанных в установленном порядке аварийными"</t>
  </si>
  <si>
    <t>бюджет федеральный</t>
  </si>
  <si>
    <t>Подпрограмма 7 «Содержание объектов внешнего благоустройства»</t>
  </si>
  <si>
    <t>Цель: "Развитие и совершенствование объектов благоустройства городского поселения Белоярский"</t>
  </si>
  <si>
    <t xml:space="preserve">ПРИЛОЖЕНИЕ 2
к постановлению администрации
Белоярского района
от 24 апреля 2014 года № 499 
ПРИЛОЖЕНИЕ 2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
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</si>
</sst>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2" fillId="0" borderId="7" xfId="0" applyNumberFormat="1" applyFont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6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2" fillId="0" borderId="11" xfId="0" applyFont="1" applyBorder="1" applyAlignment="1">
      <alignment vertical="top" wrapText="1"/>
    </xf>
    <xf numFmtId="3" fontId="2" fillId="0" borderId="11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1" fontId="2" fillId="0" borderId="11" xfId="0" applyNumberFormat="1" applyFont="1" applyBorder="1" applyAlignment="1">
      <alignment horizontal="center" vertical="top"/>
    </xf>
    <xf numFmtId="1" fontId="2" fillId="0" borderId="11" xfId="0" applyNumberFormat="1" applyFont="1" applyBorder="1" applyAlignment="1">
      <alignment horizontal="center" vertical="top" wrapText="1"/>
    </xf>
    <xf numFmtId="3" fontId="2" fillId="0" borderId="11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vertical="top" wrapText="1"/>
    </xf>
    <xf numFmtId="4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3" fontId="2" fillId="0" borderId="1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top" wrapText="1"/>
    </xf>
    <xf numFmtId="164" fontId="2" fillId="0" borderId="11" xfId="0" applyNumberFormat="1" applyFont="1" applyBorder="1" applyAlignment="1">
      <alignment horizontal="center" vertical="top"/>
    </xf>
    <xf numFmtId="164" fontId="4" fillId="0" borderId="11" xfId="0" applyNumberFormat="1" applyFont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top" wrapText="1"/>
    </xf>
    <xf numFmtId="165" fontId="2" fillId="0" borderId="1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165" fontId="2" fillId="0" borderId="11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16" fontId="2" fillId="0" borderId="13" xfId="0" applyNumberFormat="1" applyFont="1" applyBorder="1" applyAlignment="1">
      <alignment horizontal="center" vertical="top" wrapText="1"/>
    </xf>
    <xf numFmtId="16" fontId="2" fillId="0" borderId="12" xfId="0" applyNumberFormat="1" applyFont="1" applyBorder="1" applyAlignment="1">
      <alignment horizontal="center" vertical="top" wrapText="1"/>
    </xf>
    <xf numFmtId="16" fontId="2" fillId="0" borderId="4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0" fillId="0" borderId="7" xfId="0" applyBorder="1" applyAlignment="1"/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0" fillId="0" borderId="10" xfId="0" applyBorder="1" applyAlignment="1"/>
    <xf numFmtId="3" fontId="2" fillId="0" borderId="11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165" fontId="2" fillId="0" borderId="11" xfId="0" applyNumberFormat="1" applyFont="1" applyBorder="1" applyAlignment="1">
      <alignment horizontal="center" vertical="top" wrapText="1"/>
    </xf>
    <xf numFmtId="165" fontId="0" fillId="0" borderId="11" xfId="0" applyNumberFormat="1" applyBorder="1" applyAlignment="1">
      <alignment horizontal="center" vertical="top"/>
    </xf>
    <xf numFmtId="3" fontId="0" fillId="0" borderId="11" xfId="0" applyNumberFormat="1" applyBorder="1" applyAlignment="1"/>
    <xf numFmtId="1" fontId="2" fillId="0" borderId="11" xfId="0" applyNumberFormat="1" applyFont="1" applyBorder="1" applyAlignment="1">
      <alignment horizontal="center" vertical="top" wrapText="1"/>
    </xf>
    <xf numFmtId="1" fontId="0" fillId="0" borderId="11" xfId="0" applyNumberFormat="1" applyBorder="1" applyAlignment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top"/>
    </xf>
    <xf numFmtId="0" fontId="0" fillId="0" borderId="11" xfId="0" applyBorder="1" applyAlignment="1"/>
    <xf numFmtId="0" fontId="0" fillId="0" borderId="11" xfId="0" applyFont="1" applyBorder="1" applyAlignment="1"/>
    <xf numFmtId="165" fontId="0" fillId="0" borderId="11" xfId="0" applyNumberFormat="1" applyBorder="1" applyAlignment="1"/>
    <xf numFmtId="164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3" fontId="2" fillId="0" borderId="11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1" fillId="0" borderId="11" xfId="0" applyFont="1" applyBorder="1" applyAlignment="1"/>
    <xf numFmtId="0" fontId="1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 vertical="center"/>
    </xf>
    <xf numFmtId="16" fontId="2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3" fontId="2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top" wrapText="1"/>
    </xf>
    <xf numFmtId="0" fontId="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E13" sqref="E13:O20"/>
    </sheetView>
  </sheetViews>
  <sheetFormatPr defaultRowHeight="15"/>
  <cols>
    <col min="2" max="2" width="26.85546875" customWidth="1"/>
    <col min="4" max="4" width="23.140625" customWidth="1"/>
  </cols>
  <sheetData>
    <row r="1" spans="1:15" ht="15.75" thickBot="1">
      <c r="A1" s="54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5"/>
    </row>
    <row r="2" spans="1:15" ht="15.75" thickBot="1">
      <c r="A2" s="54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5"/>
    </row>
    <row r="3" spans="1:15" ht="15.75" thickBot="1">
      <c r="A3" s="57" t="s">
        <v>2</v>
      </c>
      <c r="B3" s="60" t="s">
        <v>3</v>
      </c>
      <c r="C3" s="57" t="s">
        <v>4</v>
      </c>
      <c r="D3" s="2" t="s">
        <v>5</v>
      </c>
      <c r="E3" s="3">
        <v>18275.400000000001</v>
      </c>
      <c r="F3" s="4">
        <v>5000</v>
      </c>
      <c r="G3" s="63">
        <v>2723.3</v>
      </c>
      <c r="H3" s="64"/>
      <c r="I3" s="54" t="s">
        <v>6</v>
      </c>
      <c r="J3" s="55"/>
      <c r="K3" s="6" t="s">
        <v>7</v>
      </c>
      <c r="L3" s="54" t="s">
        <v>8</v>
      </c>
      <c r="M3" s="55"/>
      <c r="N3" s="6" t="s">
        <v>9</v>
      </c>
      <c r="O3" s="6" t="s">
        <v>10</v>
      </c>
    </row>
    <row r="4" spans="1:15" ht="15.75" thickBot="1">
      <c r="A4" s="58"/>
      <c r="B4" s="61"/>
      <c r="C4" s="58"/>
      <c r="D4" s="2" t="s">
        <v>11</v>
      </c>
      <c r="E4" s="6" t="s">
        <v>12</v>
      </c>
      <c r="F4" s="4">
        <v>1300</v>
      </c>
      <c r="G4" s="63">
        <v>2723.3</v>
      </c>
      <c r="H4" s="64"/>
      <c r="I4" s="54" t="s">
        <v>13</v>
      </c>
      <c r="J4" s="55"/>
      <c r="K4" s="6" t="s">
        <v>14</v>
      </c>
      <c r="L4" s="54" t="s">
        <v>14</v>
      </c>
      <c r="M4" s="55"/>
      <c r="N4" s="6" t="s">
        <v>14</v>
      </c>
      <c r="O4" s="6" t="s">
        <v>14</v>
      </c>
    </row>
    <row r="5" spans="1:15" ht="15.75" thickBot="1">
      <c r="A5" s="59"/>
      <c r="B5" s="62"/>
      <c r="C5" s="59"/>
      <c r="D5" s="2" t="s">
        <v>15</v>
      </c>
      <c r="E5" s="6" t="s">
        <v>16</v>
      </c>
      <c r="F5" s="4">
        <v>5950</v>
      </c>
      <c r="G5" s="54" t="s">
        <v>14</v>
      </c>
      <c r="H5" s="55"/>
      <c r="I5" s="54">
        <v>133.80000000000001</v>
      </c>
      <c r="J5" s="55"/>
      <c r="K5" s="6" t="s">
        <v>7</v>
      </c>
      <c r="L5" s="54" t="s">
        <v>8</v>
      </c>
      <c r="M5" s="55"/>
      <c r="N5" s="6" t="s">
        <v>9</v>
      </c>
      <c r="O5" s="6" t="s">
        <v>10</v>
      </c>
    </row>
    <row r="6" spans="1:15" ht="15.75" thickBot="1">
      <c r="A6" s="57" t="s">
        <v>17</v>
      </c>
      <c r="B6" s="60" t="s">
        <v>18</v>
      </c>
      <c r="C6" s="57" t="s">
        <v>4</v>
      </c>
      <c r="D6" s="2" t="s">
        <v>5</v>
      </c>
      <c r="E6" s="6" t="s">
        <v>19</v>
      </c>
      <c r="F6" s="3">
        <v>5505.8</v>
      </c>
      <c r="G6" s="54" t="s">
        <v>14</v>
      </c>
      <c r="H6" s="55"/>
      <c r="I6" s="54" t="s">
        <v>14</v>
      </c>
      <c r="J6" s="55"/>
      <c r="K6" s="6" t="s">
        <v>14</v>
      </c>
      <c r="L6" s="54" t="s">
        <v>14</v>
      </c>
      <c r="M6" s="55"/>
      <c r="N6" s="6" t="s">
        <v>14</v>
      </c>
      <c r="O6" s="6" t="s">
        <v>14</v>
      </c>
    </row>
    <row r="7" spans="1:15" ht="15.75" thickBot="1">
      <c r="A7" s="58"/>
      <c r="B7" s="61"/>
      <c r="C7" s="58"/>
      <c r="D7" s="2" t="s">
        <v>11</v>
      </c>
      <c r="E7" s="6" t="s">
        <v>20</v>
      </c>
      <c r="F7" s="6" t="s">
        <v>20</v>
      </c>
      <c r="G7" s="54" t="s">
        <v>14</v>
      </c>
      <c r="H7" s="55"/>
      <c r="I7" s="54" t="s">
        <v>14</v>
      </c>
      <c r="J7" s="55"/>
      <c r="K7" s="6" t="s">
        <v>14</v>
      </c>
      <c r="L7" s="54" t="s">
        <v>14</v>
      </c>
      <c r="M7" s="55"/>
      <c r="N7" s="6" t="s">
        <v>14</v>
      </c>
      <c r="O7" s="6" t="s">
        <v>14</v>
      </c>
    </row>
    <row r="8" spans="1:15" ht="15.75" thickBot="1">
      <c r="A8" s="59"/>
      <c r="B8" s="62"/>
      <c r="C8" s="59"/>
      <c r="D8" s="2" t="s">
        <v>15</v>
      </c>
      <c r="E8" s="4">
        <v>4300</v>
      </c>
      <c r="F8" s="4">
        <v>4300</v>
      </c>
      <c r="G8" s="54" t="s">
        <v>14</v>
      </c>
      <c r="H8" s="55"/>
      <c r="I8" s="54" t="s">
        <v>14</v>
      </c>
      <c r="J8" s="55"/>
      <c r="K8" s="6" t="s">
        <v>14</v>
      </c>
      <c r="L8" s="54" t="s">
        <v>14</v>
      </c>
      <c r="M8" s="55"/>
      <c r="N8" s="6" t="s">
        <v>14</v>
      </c>
      <c r="O8" s="6" t="s">
        <v>14</v>
      </c>
    </row>
    <row r="9" spans="1:15" ht="15.75" thickBot="1">
      <c r="A9" s="65">
        <v>41699</v>
      </c>
      <c r="B9" s="57" t="s">
        <v>21</v>
      </c>
      <c r="C9" s="57" t="s">
        <v>4</v>
      </c>
      <c r="D9" s="2" t="s">
        <v>5</v>
      </c>
      <c r="E9" s="3">
        <v>4366.6000000000004</v>
      </c>
      <c r="F9" s="4">
        <v>1500</v>
      </c>
      <c r="G9" s="54" t="s">
        <v>22</v>
      </c>
      <c r="H9" s="55"/>
      <c r="I9" s="54" t="s">
        <v>14</v>
      </c>
      <c r="J9" s="55"/>
      <c r="K9" s="6" t="s">
        <v>14</v>
      </c>
      <c r="L9" s="54" t="s">
        <v>14</v>
      </c>
      <c r="M9" s="55"/>
      <c r="N9" s="6" t="s">
        <v>14</v>
      </c>
      <c r="O9" s="6" t="s">
        <v>14</v>
      </c>
    </row>
    <row r="10" spans="1:15" ht="15.75" thickBot="1">
      <c r="A10" s="66"/>
      <c r="B10" s="58"/>
      <c r="C10" s="58"/>
      <c r="D10" s="2" t="s">
        <v>11</v>
      </c>
      <c r="E10" s="6" t="s">
        <v>23</v>
      </c>
      <c r="F10" s="6" t="s">
        <v>14</v>
      </c>
      <c r="G10" s="54" t="s">
        <v>23</v>
      </c>
      <c r="H10" s="55"/>
      <c r="I10" s="54" t="s">
        <v>14</v>
      </c>
      <c r="J10" s="55"/>
      <c r="K10" s="6" t="s">
        <v>14</v>
      </c>
      <c r="L10" s="54" t="s">
        <v>14</v>
      </c>
      <c r="M10" s="55"/>
      <c r="N10" s="6" t="s">
        <v>14</v>
      </c>
      <c r="O10" s="6" t="s">
        <v>14</v>
      </c>
    </row>
    <row r="11" spans="1:15" ht="15.75" thickBot="1">
      <c r="A11" s="67"/>
      <c r="B11" s="59"/>
      <c r="C11" s="59"/>
      <c r="D11" s="2" t="s">
        <v>15</v>
      </c>
      <c r="E11" s="3">
        <v>1643.3</v>
      </c>
      <c r="F11" s="4">
        <v>1500</v>
      </c>
      <c r="G11" s="54">
        <v>143.30000000000001</v>
      </c>
      <c r="H11" s="55"/>
      <c r="I11" s="54" t="s">
        <v>14</v>
      </c>
      <c r="J11" s="55"/>
      <c r="K11" s="6" t="s">
        <v>14</v>
      </c>
      <c r="L11" s="54" t="s">
        <v>14</v>
      </c>
      <c r="M11" s="55"/>
      <c r="N11" s="6" t="s">
        <v>14</v>
      </c>
      <c r="O11" s="6" t="s">
        <v>14</v>
      </c>
    </row>
    <row r="12" spans="1:15" ht="21" customHeight="1" thickBot="1">
      <c r="A12" s="65">
        <v>41730</v>
      </c>
      <c r="B12" s="57" t="s">
        <v>24</v>
      </c>
      <c r="C12" s="57" t="s">
        <v>4</v>
      </c>
      <c r="D12" s="2" t="s">
        <v>5</v>
      </c>
      <c r="E12" s="6" t="s">
        <v>25</v>
      </c>
      <c r="F12" s="6" t="s">
        <v>26</v>
      </c>
      <c r="G12" s="54" t="s">
        <v>27</v>
      </c>
      <c r="H12" s="55"/>
      <c r="I12" s="68">
        <v>27665</v>
      </c>
      <c r="J12" s="69"/>
      <c r="K12" s="6" t="s">
        <v>28</v>
      </c>
      <c r="L12" s="54" t="s">
        <v>29</v>
      </c>
      <c r="M12" s="55"/>
      <c r="N12" s="6" t="s">
        <v>30</v>
      </c>
      <c r="O12" s="6" t="s">
        <v>31</v>
      </c>
    </row>
    <row r="13" spans="1:15" ht="15.75" thickBot="1">
      <c r="A13" s="66"/>
      <c r="B13" s="58"/>
      <c r="C13" s="58"/>
      <c r="D13" s="2" t="s">
        <v>11</v>
      </c>
      <c r="E13" s="6" t="s">
        <v>32</v>
      </c>
      <c r="F13" s="14" t="s">
        <v>33</v>
      </c>
      <c r="G13" s="54" t="s">
        <v>34</v>
      </c>
      <c r="H13" s="55"/>
      <c r="I13" s="54" t="s">
        <v>35</v>
      </c>
      <c r="J13" s="55"/>
      <c r="K13" s="14" t="s">
        <v>14</v>
      </c>
      <c r="L13" s="54" t="s">
        <v>14</v>
      </c>
      <c r="M13" s="55"/>
      <c r="N13" s="14" t="s">
        <v>14</v>
      </c>
      <c r="O13" s="6" t="s">
        <v>14</v>
      </c>
    </row>
    <row r="14" spans="1:15" ht="15.75" thickBot="1">
      <c r="A14" s="67"/>
      <c r="B14" s="59"/>
      <c r="C14" s="59"/>
      <c r="D14" s="15" t="s">
        <v>15</v>
      </c>
      <c r="E14" s="1" t="s">
        <v>36</v>
      </c>
      <c r="F14" s="17" t="s">
        <v>37</v>
      </c>
      <c r="G14" s="54" t="s">
        <v>38</v>
      </c>
      <c r="H14" s="74"/>
      <c r="I14" s="76" t="s">
        <v>39</v>
      </c>
      <c r="J14" s="77"/>
      <c r="K14" s="16" t="s">
        <v>28</v>
      </c>
      <c r="L14" s="76" t="s">
        <v>29</v>
      </c>
      <c r="M14" s="77"/>
      <c r="N14" s="16" t="s">
        <v>30</v>
      </c>
      <c r="O14" s="12" t="s">
        <v>31</v>
      </c>
    </row>
    <row r="15" spans="1:15" ht="15.75" thickBot="1">
      <c r="A15" s="65">
        <v>41760</v>
      </c>
      <c r="B15" s="57" t="s">
        <v>40</v>
      </c>
      <c r="C15" s="70" t="s">
        <v>4</v>
      </c>
      <c r="D15" s="15" t="s">
        <v>5</v>
      </c>
      <c r="E15" s="1" t="s">
        <v>41</v>
      </c>
      <c r="F15" s="17" t="s">
        <v>14</v>
      </c>
      <c r="G15" s="54" t="s">
        <v>41</v>
      </c>
      <c r="H15" s="74"/>
      <c r="I15" s="76" t="s">
        <v>14</v>
      </c>
      <c r="J15" s="77"/>
      <c r="K15" s="16" t="s">
        <v>14</v>
      </c>
      <c r="L15" s="76" t="s">
        <v>14</v>
      </c>
      <c r="M15" s="77"/>
      <c r="N15" s="16" t="s">
        <v>14</v>
      </c>
      <c r="O15" s="6" t="s">
        <v>14</v>
      </c>
    </row>
    <row r="16" spans="1:15" ht="15.75" thickBot="1">
      <c r="A16" s="66"/>
      <c r="B16" s="58"/>
      <c r="C16" s="71"/>
      <c r="D16" s="2" t="s">
        <v>11</v>
      </c>
      <c r="E16" s="5" t="s">
        <v>42</v>
      </c>
      <c r="F16" s="18" t="s">
        <v>14</v>
      </c>
      <c r="G16" s="54" t="s">
        <v>42</v>
      </c>
      <c r="H16" s="74"/>
      <c r="I16" s="76" t="s">
        <v>14</v>
      </c>
      <c r="J16" s="77"/>
      <c r="K16" s="16" t="s">
        <v>14</v>
      </c>
      <c r="L16" s="76" t="s">
        <v>14</v>
      </c>
      <c r="M16" s="77"/>
      <c r="N16" s="10" t="s">
        <v>14</v>
      </c>
      <c r="O16" s="14" t="s">
        <v>14</v>
      </c>
    </row>
    <row r="17" spans="1:15" ht="15.75" thickBot="1">
      <c r="A17" s="67"/>
      <c r="B17" s="59"/>
      <c r="C17" s="72"/>
      <c r="D17" s="15" t="s">
        <v>15</v>
      </c>
      <c r="E17" s="1">
        <v>224.4</v>
      </c>
      <c r="F17" s="17" t="s">
        <v>14</v>
      </c>
      <c r="G17" s="54">
        <v>224.4</v>
      </c>
      <c r="H17" s="74"/>
      <c r="I17" s="76" t="s">
        <v>14</v>
      </c>
      <c r="J17" s="77"/>
      <c r="K17" s="16" t="s">
        <v>14</v>
      </c>
      <c r="L17" s="76" t="s">
        <v>14</v>
      </c>
      <c r="M17" s="77"/>
      <c r="N17" s="10" t="s">
        <v>14</v>
      </c>
      <c r="O17" s="14" t="s">
        <v>14</v>
      </c>
    </row>
    <row r="18" spans="1:15" ht="15.75" thickBot="1">
      <c r="A18" s="7"/>
      <c r="B18" s="8" t="s">
        <v>43</v>
      </c>
      <c r="C18" s="9" t="s">
        <v>4</v>
      </c>
      <c r="D18" s="8" t="s">
        <v>5</v>
      </c>
      <c r="E18" s="13" t="s">
        <v>44</v>
      </c>
      <c r="F18" s="21" t="s">
        <v>45</v>
      </c>
      <c r="G18" s="73" t="s">
        <v>46</v>
      </c>
      <c r="H18" s="74"/>
      <c r="I18" s="89" t="s">
        <v>47</v>
      </c>
      <c r="J18" s="77"/>
      <c r="K18" s="20" t="s">
        <v>48</v>
      </c>
      <c r="L18" s="89" t="s">
        <v>49</v>
      </c>
      <c r="M18" s="77"/>
      <c r="N18" s="20" t="s">
        <v>50</v>
      </c>
      <c r="O18" s="9" t="s">
        <v>51</v>
      </c>
    </row>
    <row r="19" spans="1:15" ht="15.75" thickBot="1">
      <c r="A19" s="85"/>
      <c r="B19" s="87"/>
      <c r="C19" s="85"/>
      <c r="D19" s="8" t="s">
        <v>11</v>
      </c>
      <c r="E19" s="19">
        <v>81069</v>
      </c>
      <c r="F19" s="21" t="s">
        <v>52</v>
      </c>
      <c r="G19" s="73" t="s">
        <v>53</v>
      </c>
      <c r="H19" s="74"/>
      <c r="I19" s="89" t="s">
        <v>54</v>
      </c>
      <c r="J19" s="77"/>
      <c r="K19" s="20" t="s">
        <v>14</v>
      </c>
      <c r="L19" s="89" t="s">
        <v>14</v>
      </c>
      <c r="M19" s="77"/>
      <c r="N19" s="20" t="s">
        <v>14</v>
      </c>
      <c r="O19" s="9" t="s">
        <v>14</v>
      </c>
    </row>
    <row r="20" spans="1:15" ht="15.75" thickBot="1">
      <c r="A20" s="86"/>
      <c r="B20" s="88"/>
      <c r="C20" s="86"/>
      <c r="D20" s="8" t="s">
        <v>15</v>
      </c>
      <c r="E20" s="22" t="s">
        <v>55</v>
      </c>
      <c r="F20" s="24" t="s">
        <v>56</v>
      </c>
      <c r="G20" s="73" t="s">
        <v>57</v>
      </c>
      <c r="H20" s="75"/>
      <c r="I20" s="90" t="s">
        <v>58</v>
      </c>
      <c r="J20" s="91"/>
      <c r="K20" s="11" t="s">
        <v>48</v>
      </c>
      <c r="L20" s="89" t="s">
        <v>49</v>
      </c>
      <c r="M20" s="91"/>
      <c r="N20" s="20" t="s">
        <v>50</v>
      </c>
      <c r="O20" s="23" t="s">
        <v>51</v>
      </c>
    </row>
    <row r="21" spans="1:15">
      <c r="A21" s="78"/>
      <c r="B21" s="79"/>
      <c r="C21" s="79"/>
      <c r="D21" s="79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1"/>
    </row>
    <row r="22" spans="1:15" ht="15.75" thickBot="1">
      <c r="A22" s="82" t="s">
        <v>59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</sheetData>
  <mergeCells count="76">
    <mergeCell ref="I20:J20"/>
    <mergeCell ref="L20:M20"/>
    <mergeCell ref="L18:M18"/>
    <mergeCell ref="L19:M19"/>
    <mergeCell ref="L14:M14"/>
    <mergeCell ref="L15:M15"/>
    <mergeCell ref="L16:M16"/>
    <mergeCell ref="L17:M17"/>
    <mergeCell ref="I18:J18"/>
    <mergeCell ref="I19:J19"/>
    <mergeCell ref="A21:O21"/>
    <mergeCell ref="A22:O22"/>
    <mergeCell ref="G14:H14"/>
    <mergeCell ref="G15:H15"/>
    <mergeCell ref="G16:H16"/>
    <mergeCell ref="G17:H17"/>
    <mergeCell ref="G18:H18"/>
    <mergeCell ref="A19:A20"/>
    <mergeCell ref="B19:B20"/>
    <mergeCell ref="C19:C20"/>
    <mergeCell ref="L13:M13"/>
    <mergeCell ref="A15:A17"/>
    <mergeCell ref="B15:B17"/>
    <mergeCell ref="C15:C17"/>
    <mergeCell ref="G19:H19"/>
    <mergeCell ref="G20:H20"/>
    <mergeCell ref="I14:J14"/>
    <mergeCell ref="I15:J15"/>
    <mergeCell ref="I16:J16"/>
    <mergeCell ref="I17:J17"/>
    <mergeCell ref="I11:J11"/>
    <mergeCell ref="L11:M11"/>
    <mergeCell ref="A12:A14"/>
    <mergeCell ref="B12:B14"/>
    <mergeCell ref="C12:C14"/>
    <mergeCell ref="G12:H12"/>
    <mergeCell ref="I12:J12"/>
    <mergeCell ref="L12:M12"/>
    <mergeCell ref="G13:H13"/>
    <mergeCell ref="I13:J13"/>
    <mergeCell ref="I9:J9"/>
    <mergeCell ref="L9:M9"/>
    <mergeCell ref="G10:H10"/>
    <mergeCell ref="I10:J10"/>
    <mergeCell ref="L10:M10"/>
    <mergeCell ref="A9:A11"/>
    <mergeCell ref="B9:B11"/>
    <mergeCell ref="C9:C11"/>
    <mergeCell ref="G9:H9"/>
    <mergeCell ref="G11:H11"/>
    <mergeCell ref="A6:A8"/>
    <mergeCell ref="B6:B8"/>
    <mergeCell ref="C6:C8"/>
    <mergeCell ref="G6:H6"/>
    <mergeCell ref="I6:J6"/>
    <mergeCell ref="L6:M6"/>
    <mergeCell ref="G7:H7"/>
    <mergeCell ref="I7:J7"/>
    <mergeCell ref="L7:M7"/>
    <mergeCell ref="I3:J3"/>
    <mergeCell ref="L3:M3"/>
    <mergeCell ref="G4:H4"/>
    <mergeCell ref="I4:J4"/>
    <mergeCell ref="G8:H8"/>
    <mergeCell ref="I8:J8"/>
    <mergeCell ref="L8:M8"/>
    <mergeCell ref="L4:M4"/>
    <mergeCell ref="G5:H5"/>
    <mergeCell ref="I5:J5"/>
    <mergeCell ref="L5:M5"/>
    <mergeCell ref="A1:O1"/>
    <mergeCell ref="A2:O2"/>
    <mergeCell ref="A3:A5"/>
    <mergeCell ref="B3:B5"/>
    <mergeCell ref="C3:C5"/>
    <mergeCell ref="G3:H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2"/>
  <sheetViews>
    <sheetView tabSelected="1" zoomScale="142" zoomScaleNormal="142" workbookViewId="0">
      <selection activeCell="I1" sqref="I1"/>
    </sheetView>
  </sheetViews>
  <sheetFormatPr defaultRowHeight="15"/>
  <cols>
    <col min="2" max="2" width="28" customWidth="1"/>
    <col min="3" max="3" width="13.28515625" customWidth="1"/>
    <col min="4" max="4" width="23.140625" customWidth="1"/>
    <col min="5" max="5" width="14.7109375" customWidth="1"/>
    <col min="6" max="6" width="12.5703125" customWidth="1"/>
    <col min="10" max="10" width="9.7109375" bestFit="1" customWidth="1"/>
  </cols>
  <sheetData>
    <row r="1" spans="1:15" ht="133.5" customHeight="1">
      <c r="F1" s="25"/>
      <c r="K1" s="111" t="s">
        <v>135</v>
      </c>
      <c r="L1" s="112"/>
      <c r="M1" s="112"/>
      <c r="N1" s="112"/>
      <c r="O1" s="112"/>
    </row>
    <row r="2" spans="1:15" ht="53.25" customHeight="1">
      <c r="A2" s="117" t="s">
        <v>94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>
      <c r="A3" s="94" t="s">
        <v>81</v>
      </c>
      <c r="B3" s="94" t="s">
        <v>80</v>
      </c>
      <c r="C3" s="94" t="s">
        <v>82</v>
      </c>
      <c r="D3" s="114" t="s">
        <v>83</v>
      </c>
      <c r="E3" s="94" t="s">
        <v>85</v>
      </c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>
      <c r="A4" s="94"/>
      <c r="B4" s="94"/>
      <c r="C4" s="94"/>
      <c r="D4" s="114"/>
      <c r="E4" s="94" t="s">
        <v>84</v>
      </c>
      <c r="F4" s="94" t="s">
        <v>86</v>
      </c>
      <c r="G4" s="94"/>
      <c r="H4" s="94"/>
      <c r="I4" s="94"/>
      <c r="J4" s="94"/>
      <c r="K4" s="94"/>
      <c r="L4" s="94"/>
      <c r="M4" s="94"/>
      <c r="N4" s="94"/>
      <c r="O4" s="94"/>
    </row>
    <row r="5" spans="1:15" ht="62.25" customHeight="1">
      <c r="A5" s="94"/>
      <c r="B5" s="94"/>
      <c r="C5" s="94"/>
      <c r="D5" s="114"/>
      <c r="E5" s="94"/>
      <c r="F5" s="39" t="s">
        <v>87</v>
      </c>
      <c r="G5" s="94" t="s">
        <v>88</v>
      </c>
      <c r="H5" s="94"/>
      <c r="I5" s="94" t="s">
        <v>89</v>
      </c>
      <c r="J5" s="94"/>
      <c r="K5" s="39" t="s">
        <v>90</v>
      </c>
      <c r="L5" s="94" t="s">
        <v>91</v>
      </c>
      <c r="M5" s="94"/>
      <c r="N5" s="39" t="s">
        <v>92</v>
      </c>
      <c r="O5" s="39" t="s">
        <v>93</v>
      </c>
    </row>
    <row r="6" spans="1:15">
      <c r="A6" s="121" t="s">
        <v>79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</row>
    <row r="7" spans="1:15">
      <c r="A7" s="93" t="s">
        <v>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15">
      <c r="A8" s="93" t="s">
        <v>124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</row>
    <row r="9" spans="1:15">
      <c r="A9" s="94" t="s">
        <v>2</v>
      </c>
      <c r="B9" s="95" t="s">
        <v>122</v>
      </c>
      <c r="C9" s="94" t="s">
        <v>4</v>
      </c>
      <c r="D9" s="26" t="s">
        <v>5</v>
      </c>
      <c r="E9" s="44">
        <f>F9+G9+I9+K9+L9+N9+O9</f>
        <v>19525.400000000001</v>
      </c>
      <c r="F9" s="44">
        <v>6250</v>
      </c>
      <c r="G9" s="92">
        <v>0</v>
      </c>
      <c r="H9" s="92"/>
      <c r="I9" s="96">
        <v>2675.4</v>
      </c>
      <c r="J9" s="96"/>
      <c r="K9" s="48">
        <v>2500</v>
      </c>
      <c r="L9" s="96">
        <v>2600</v>
      </c>
      <c r="M9" s="96"/>
      <c r="N9" s="48">
        <v>2700</v>
      </c>
      <c r="O9" s="48">
        <v>2800</v>
      </c>
    </row>
    <row r="10" spans="1:15">
      <c r="A10" s="94"/>
      <c r="B10" s="95"/>
      <c r="C10" s="94"/>
      <c r="D10" s="26" t="s">
        <v>11</v>
      </c>
      <c r="E10" s="44">
        <f>F10+I10</f>
        <v>3841.6</v>
      </c>
      <c r="F10" s="44">
        <v>1300</v>
      </c>
      <c r="G10" s="92">
        <v>0</v>
      </c>
      <c r="H10" s="92"/>
      <c r="I10" s="96">
        <v>2541.6</v>
      </c>
      <c r="J10" s="96"/>
      <c r="K10" s="27">
        <v>0</v>
      </c>
      <c r="L10" s="92">
        <v>0</v>
      </c>
      <c r="M10" s="92"/>
      <c r="N10" s="27">
        <v>0</v>
      </c>
      <c r="O10" s="27">
        <v>0</v>
      </c>
    </row>
    <row r="11" spans="1:15">
      <c r="A11" s="94"/>
      <c r="B11" s="95"/>
      <c r="C11" s="94"/>
      <c r="D11" s="26" t="s">
        <v>15</v>
      </c>
      <c r="E11" s="44">
        <f>F11+I11+K11+L11+N11+O11</f>
        <v>15683.8</v>
      </c>
      <c r="F11" s="44">
        <v>4950</v>
      </c>
      <c r="G11" s="92">
        <v>0</v>
      </c>
      <c r="H11" s="92"/>
      <c r="I11" s="96">
        <v>133.80000000000001</v>
      </c>
      <c r="J11" s="96"/>
      <c r="K11" s="48">
        <v>2500</v>
      </c>
      <c r="L11" s="96">
        <v>2600</v>
      </c>
      <c r="M11" s="96"/>
      <c r="N11" s="48">
        <v>2700</v>
      </c>
      <c r="O11" s="48">
        <v>2800</v>
      </c>
    </row>
    <row r="12" spans="1:15">
      <c r="A12" s="94" t="s">
        <v>17</v>
      </c>
      <c r="B12" s="95" t="s">
        <v>123</v>
      </c>
      <c r="C12" s="94" t="s">
        <v>4</v>
      </c>
      <c r="D12" s="26" t="s">
        <v>5</v>
      </c>
      <c r="E12" s="44">
        <f>F12+G12+I12+K12+L12+N12+O12</f>
        <v>4705.8</v>
      </c>
      <c r="F12" s="44">
        <f>F14+F13</f>
        <v>4705.8</v>
      </c>
      <c r="G12" s="92">
        <v>0</v>
      </c>
      <c r="H12" s="92"/>
      <c r="I12" s="92">
        <v>0</v>
      </c>
      <c r="J12" s="92"/>
      <c r="K12" s="27">
        <v>0</v>
      </c>
      <c r="L12" s="92">
        <v>0</v>
      </c>
      <c r="M12" s="92"/>
      <c r="N12" s="27">
        <v>0</v>
      </c>
      <c r="O12" s="27">
        <v>0</v>
      </c>
    </row>
    <row r="13" spans="1:15">
      <c r="A13" s="94"/>
      <c r="B13" s="95"/>
      <c r="C13" s="94"/>
      <c r="D13" s="26" t="s">
        <v>11</v>
      </c>
      <c r="E13" s="44">
        <f>F13</f>
        <v>1205.8</v>
      </c>
      <c r="F13" s="44">
        <v>1205.8</v>
      </c>
      <c r="G13" s="92">
        <v>0</v>
      </c>
      <c r="H13" s="92"/>
      <c r="I13" s="92">
        <v>0</v>
      </c>
      <c r="J13" s="92"/>
      <c r="K13" s="27">
        <v>0</v>
      </c>
      <c r="L13" s="92">
        <v>0</v>
      </c>
      <c r="M13" s="92"/>
      <c r="N13" s="27">
        <v>0</v>
      </c>
      <c r="O13" s="27">
        <v>0</v>
      </c>
    </row>
    <row r="14" spans="1:15">
      <c r="A14" s="94"/>
      <c r="B14" s="95"/>
      <c r="C14" s="94"/>
      <c r="D14" s="26" t="s">
        <v>15</v>
      </c>
      <c r="E14" s="44">
        <f>F14</f>
        <v>3500</v>
      </c>
      <c r="F14" s="44">
        <v>3500</v>
      </c>
      <c r="G14" s="92">
        <v>0</v>
      </c>
      <c r="H14" s="92"/>
      <c r="I14" s="92">
        <v>0</v>
      </c>
      <c r="J14" s="92"/>
      <c r="K14" s="27">
        <v>0</v>
      </c>
      <c r="L14" s="92">
        <v>0</v>
      </c>
      <c r="M14" s="92"/>
      <c r="N14" s="27">
        <v>0</v>
      </c>
      <c r="O14" s="27">
        <v>0</v>
      </c>
    </row>
    <row r="15" spans="1:15">
      <c r="A15" s="94" t="s">
        <v>60</v>
      </c>
      <c r="B15" s="93" t="s">
        <v>21</v>
      </c>
      <c r="C15" s="94" t="s">
        <v>4</v>
      </c>
      <c r="D15" s="26" t="s">
        <v>5</v>
      </c>
      <c r="E15" s="44">
        <f>F15+G15+I15+K15+L15+N15+O15</f>
        <v>5366.6</v>
      </c>
      <c r="F15" s="44">
        <v>2500</v>
      </c>
      <c r="G15" s="96">
        <f>G16+G17</f>
        <v>2866.6000000000004</v>
      </c>
      <c r="H15" s="96"/>
      <c r="I15" s="92">
        <v>0</v>
      </c>
      <c r="J15" s="92"/>
      <c r="K15" s="27">
        <v>0</v>
      </c>
      <c r="L15" s="92">
        <v>0</v>
      </c>
      <c r="M15" s="92"/>
      <c r="N15" s="27">
        <v>0</v>
      </c>
      <c r="O15" s="27">
        <v>0</v>
      </c>
    </row>
    <row r="16" spans="1:15">
      <c r="A16" s="94"/>
      <c r="B16" s="93"/>
      <c r="C16" s="94"/>
      <c r="D16" s="26" t="s">
        <v>11</v>
      </c>
      <c r="E16" s="44">
        <v>2723.3</v>
      </c>
      <c r="F16" s="30">
        <v>0</v>
      </c>
      <c r="G16" s="96">
        <v>2723.3</v>
      </c>
      <c r="H16" s="96"/>
      <c r="I16" s="92">
        <v>0</v>
      </c>
      <c r="J16" s="92"/>
      <c r="K16" s="27">
        <v>0</v>
      </c>
      <c r="L16" s="92">
        <v>0</v>
      </c>
      <c r="M16" s="92"/>
      <c r="N16" s="27">
        <v>0</v>
      </c>
      <c r="O16" s="27">
        <v>0</v>
      </c>
    </row>
    <row r="17" spans="1:15">
      <c r="A17" s="94"/>
      <c r="B17" s="93"/>
      <c r="C17" s="94"/>
      <c r="D17" s="26" t="s">
        <v>15</v>
      </c>
      <c r="E17" s="44">
        <f>F17+G17</f>
        <v>2643.3</v>
      </c>
      <c r="F17" s="44">
        <v>2500</v>
      </c>
      <c r="G17" s="96">
        <v>143.30000000000001</v>
      </c>
      <c r="H17" s="96"/>
      <c r="I17" s="92">
        <v>0</v>
      </c>
      <c r="J17" s="92"/>
      <c r="K17" s="27">
        <v>0</v>
      </c>
      <c r="L17" s="92">
        <v>0</v>
      </c>
      <c r="M17" s="92"/>
      <c r="N17" s="27">
        <v>0</v>
      </c>
      <c r="O17" s="27">
        <v>0</v>
      </c>
    </row>
    <row r="18" spans="1:15" ht="15" customHeight="1">
      <c r="A18" s="94" t="s">
        <v>61</v>
      </c>
      <c r="B18" s="93" t="s">
        <v>24</v>
      </c>
      <c r="C18" s="94" t="s">
        <v>4</v>
      </c>
      <c r="D18" s="26" t="s">
        <v>5</v>
      </c>
      <c r="E18" s="44">
        <f>F18+G18+I18+K18+L18+N18+O18</f>
        <v>87062.599999999991</v>
      </c>
      <c r="F18" s="44">
        <f>F19+F20</f>
        <v>22621.399999999998</v>
      </c>
      <c r="G18" s="96">
        <f>G19+G20</f>
        <v>25468.300000000003</v>
      </c>
      <c r="H18" s="96"/>
      <c r="I18" s="96">
        <v>28084.7</v>
      </c>
      <c r="J18" s="96"/>
      <c r="K18" s="48">
        <v>2526.1999999999998</v>
      </c>
      <c r="L18" s="96">
        <v>2652.5</v>
      </c>
      <c r="M18" s="96"/>
      <c r="N18" s="48">
        <v>2785.1</v>
      </c>
      <c r="O18" s="48">
        <v>2924.4</v>
      </c>
    </row>
    <row r="19" spans="1:15">
      <c r="A19" s="94"/>
      <c r="B19" s="93"/>
      <c r="C19" s="94"/>
      <c r="D19" s="26" t="s">
        <v>11</v>
      </c>
      <c r="E19" s="44">
        <f>F19+G19+I19</f>
        <v>69657.5</v>
      </c>
      <c r="F19" s="44">
        <v>20687.3</v>
      </c>
      <c r="G19" s="96">
        <v>23291.4</v>
      </c>
      <c r="H19" s="96"/>
      <c r="I19" s="96">
        <v>25678.799999999999</v>
      </c>
      <c r="J19" s="96"/>
      <c r="K19" s="27">
        <v>0</v>
      </c>
      <c r="L19" s="92">
        <v>0</v>
      </c>
      <c r="M19" s="92"/>
      <c r="N19" s="27">
        <v>0</v>
      </c>
      <c r="O19" s="27">
        <v>0</v>
      </c>
    </row>
    <row r="20" spans="1:15">
      <c r="A20" s="94"/>
      <c r="B20" s="93"/>
      <c r="C20" s="94"/>
      <c r="D20" s="26" t="s">
        <v>15</v>
      </c>
      <c r="E20" s="44">
        <f>F20+G20+I20+K20+L20+N20+O20</f>
        <v>17405.099999999999</v>
      </c>
      <c r="F20" s="45">
        <v>1934.1</v>
      </c>
      <c r="G20" s="96">
        <v>2176.9</v>
      </c>
      <c r="H20" s="97"/>
      <c r="I20" s="96">
        <v>2405.9</v>
      </c>
      <c r="J20" s="106"/>
      <c r="K20" s="49">
        <v>2526.1999999999998</v>
      </c>
      <c r="L20" s="96">
        <v>2652.5</v>
      </c>
      <c r="M20" s="106"/>
      <c r="N20" s="49">
        <v>2785.1</v>
      </c>
      <c r="O20" s="48">
        <v>2924.4</v>
      </c>
    </row>
    <row r="21" spans="1:15">
      <c r="A21" s="94" t="s">
        <v>62</v>
      </c>
      <c r="B21" s="93" t="s">
        <v>125</v>
      </c>
      <c r="C21" s="94" t="s">
        <v>4</v>
      </c>
      <c r="D21" s="26" t="s">
        <v>5</v>
      </c>
      <c r="E21" s="44">
        <v>800</v>
      </c>
      <c r="F21" s="45">
        <v>800</v>
      </c>
      <c r="G21" s="99">
        <v>0</v>
      </c>
      <c r="H21" s="103"/>
      <c r="I21" s="99">
        <v>0</v>
      </c>
      <c r="J21" s="100"/>
      <c r="K21" s="29">
        <v>0</v>
      </c>
      <c r="L21" s="99">
        <v>0</v>
      </c>
      <c r="M21" s="100"/>
      <c r="N21" s="29">
        <v>0</v>
      </c>
      <c r="O21" s="30">
        <v>0</v>
      </c>
    </row>
    <row r="22" spans="1:15">
      <c r="A22" s="94"/>
      <c r="B22" s="93"/>
      <c r="C22" s="94"/>
      <c r="D22" s="26" t="s">
        <v>11</v>
      </c>
      <c r="E22" s="30">
        <v>0</v>
      </c>
      <c r="F22" s="30">
        <v>0</v>
      </c>
      <c r="G22" s="99">
        <v>0</v>
      </c>
      <c r="H22" s="103"/>
      <c r="I22" s="99">
        <v>0</v>
      </c>
      <c r="J22" s="100"/>
      <c r="K22" s="29">
        <v>0</v>
      </c>
      <c r="L22" s="99">
        <v>0</v>
      </c>
      <c r="M22" s="100"/>
      <c r="N22" s="29">
        <v>0</v>
      </c>
      <c r="O22" s="30">
        <v>0</v>
      </c>
    </row>
    <row r="23" spans="1:15">
      <c r="A23" s="94"/>
      <c r="B23" s="93"/>
      <c r="C23" s="94"/>
      <c r="D23" s="26" t="s">
        <v>15</v>
      </c>
      <c r="E23" s="44">
        <v>800</v>
      </c>
      <c r="F23" s="45">
        <v>800</v>
      </c>
      <c r="G23" s="99">
        <v>0</v>
      </c>
      <c r="H23" s="103"/>
      <c r="I23" s="99">
        <v>0</v>
      </c>
      <c r="J23" s="100"/>
      <c r="K23" s="29">
        <v>0</v>
      </c>
      <c r="L23" s="99">
        <v>0</v>
      </c>
      <c r="M23" s="100"/>
      <c r="N23" s="29">
        <v>0</v>
      </c>
      <c r="O23" s="30">
        <v>0</v>
      </c>
    </row>
    <row r="24" spans="1:15">
      <c r="A24" s="94" t="s">
        <v>63</v>
      </c>
      <c r="B24" s="93" t="s">
        <v>40</v>
      </c>
      <c r="C24" s="94" t="s">
        <v>4</v>
      </c>
      <c r="D24" s="26" t="s">
        <v>5</v>
      </c>
      <c r="E24" s="44">
        <v>2244</v>
      </c>
      <c r="F24" s="30">
        <v>0</v>
      </c>
      <c r="G24" s="96">
        <f>G25+G26</f>
        <v>2244</v>
      </c>
      <c r="H24" s="97"/>
      <c r="I24" s="92">
        <v>0</v>
      </c>
      <c r="J24" s="98"/>
      <c r="K24" s="31">
        <v>0</v>
      </c>
      <c r="L24" s="92">
        <v>0</v>
      </c>
      <c r="M24" s="98"/>
      <c r="N24" s="31">
        <v>0</v>
      </c>
      <c r="O24" s="27">
        <v>0</v>
      </c>
    </row>
    <row r="25" spans="1:15">
      <c r="A25" s="94"/>
      <c r="B25" s="93"/>
      <c r="C25" s="94"/>
      <c r="D25" s="26" t="s">
        <v>11</v>
      </c>
      <c r="E25" s="44">
        <v>2019.6</v>
      </c>
      <c r="F25" s="30">
        <v>0</v>
      </c>
      <c r="G25" s="96">
        <v>2019.6</v>
      </c>
      <c r="H25" s="97"/>
      <c r="I25" s="92">
        <v>0</v>
      </c>
      <c r="J25" s="98"/>
      <c r="K25" s="31">
        <v>0</v>
      </c>
      <c r="L25" s="92">
        <v>0</v>
      </c>
      <c r="M25" s="98"/>
      <c r="N25" s="31">
        <v>0</v>
      </c>
      <c r="O25" s="27">
        <v>0</v>
      </c>
    </row>
    <row r="26" spans="1:15">
      <c r="A26" s="94"/>
      <c r="B26" s="93"/>
      <c r="C26" s="94"/>
      <c r="D26" s="26" t="s">
        <v>15</v>
      </c>
      <c r="E26" s="44">
        <v>224.4</v>
      </c>
      <c r="F26" s="30">
        <v>0</v>
      </c>
      <c r="G26" s="96">
        <v>224.4</v>
      </c>
      <c r="H26" s="97"/>
      <c r="I26" s="92">
        <v>0</v>
      </c>
      <c r="J26" s="98"/>
      <c r="K26" s="31">
        <v>0</v>
      </c>
      <c r="L26" s="92">
        <v>0</v>
      </c>
      <c r="M26" s="98"/>
      <c r="N26" s="31">
        <v>0</v>
      </c>
      <c r="O26" s="27">
        <v>0</v>
      </c>
    </row>
    <row r="27" spans="1:15">
      <c r="A27" s="94" t="s">
        <v>66</v>
      </c>
      <c r="B27" s="93" t="s">
        <v>65</v>
      </c>
      <c r="C27" s="94" t="s">
        <v>64</v>
      </c>
      <c r="D27" s="26" t="s">
        <v>5</v>
      </c>
      <c r="E27" s="45">
        <v>24390</v>
      </c>
      <c r="F27" s="45">
        <f>F28+F29</f>
        <v>24390</v>
      </c>
      <c r="G27" s="93">
        <v>0</v>
      </c>
      <c r="H27" s="104"/>
      <c r="I27" s="93">
        <v>0</v>
      </c>
      <c r="J27" s="104"/>
      <c r="K27" s="50">
        <v>0</v>
      </c>
      <c r="L27" s="93">
        <v>0</v>
      </c>
      <c r="M27" s="105"/>
      <c r="N27" s="50">
        <v>0</v>
      </c>
      <c r="O27" s="28">
        <v>0</v>
      </c>
    </row>
    <row r="28" spans="1:15">
      <c r="A28" s="94"/>
      <c r="B28" s="101"/>
      <c r="C28" s="102"/>
      <c r="D28" s="26" t="s">
        <v>11</v>
      </c>
      <c r="E28" s="45">
        <v>23170</v>
      </c>
      <c r="F28" s="45">
        <v>23170</v>
      </c>
      <c r="G28" s="93">
        <v>0</v>
      </c>
      <c r="H28" s="104"/>
      <c r="I28" s="93">
        <v>0</v>
      </c>
      <c r="J28" s="104"/>
      <c r="K28" s="50">
        <v>0</v>
      </c>
      <c r="L28" s="93">
        <v>0</v>
      </c>
      <c r="M28" s="105"/>
      <c r="N28" s="50">
        <v>0</v>
      </c>
      <c r="O28" s="28">
        <v>0</v>
      </c>
    </row>
    <row r="29" spans="1:15" ht="24" customHeight="1">
      <c r="A29" s="94"/>
      <c r="B29" s="101"/>
      <c r="C29" s="102"/>
      <c r="D29" s="26" t="s">
        <v>15</v>
      </c>
      <c r="E29" s="45">
        <v>1220</v>
      </c>
      <c r="F29" s="45">
        <v>1220</v>
      </c>
      <c r="G29" s="93">
        <v>0</v>
      </c>
      <c r="H29" s="104"/>
      <c r="I29" s="93">
        <v>0</v>
      </c>
      <c r="J29" s="104"/>
      <c r="K29" s="50">
        <v>0</v>
      </c>
      <c r="L29" s="93">
        <v>0</v>
      </c>
      <c r="M29" s="105"/>
      <c r="N29" s="50">
        <v>0</v>
      </c>
      <c r="O29" s="28">
        <v>0</v>
      </c>
    </row>
    <row r="30" spans="1:15">
      <c r="A30" s="94" t="s">
        <v>68</v>
      </c>
      <c r="B30" s="93" t="s">
        <v>67</v>
      </c>
      <c r="C30" s="94" t="s">
        <v>64</v>
      </c>
      <c r="D30" s="26" t="s">
        <v>5</v>
      </c>
      <c r="E30" s="45">
        <v>5075</v>
      </c>
      <c r="F30" s="45">
        <f>F31+F32</f>
        <v>5075</v>
      </c>
      <c r="G30" s="93">
        <v>0</v>
      </c>
      <c r="H30" s="104"/>
      <c r="I30" s="93">
        <v>0</v>
      </c>
      <c r="J30" s="104"/>
      <c r="K30" s="50">
        <v>0</v>
      </c>
      <c r="L30" s="93">
        <v>0</v>
      </c>
      <c r="M30" s="105"/>
      <c r="N30" s="50">
        <v>0</v>
      </c>
      <c r="O30" s="28">
        <v>0</v>
      </c>
    </row>
    <row r="31" spans="1:15" ht="15.75" customHeight="1">
      <c r="A31" s="94"/>
      <c r="B31" s="101"/>
      <c r="C31" s="102"/>
      <c r="D31" s="26" t="s">
        <v>11</v>
      </c>
      <c r="E31" s="45">
        <v>4821</v>
      </c>
      <c r="F31" s="45">
        <v>4821</v>
      </c>
      <c r="G31" s="93">
        <v>0</v>
      </c>
      <c r="H31" s="104"/>
      <c r="I31" s="93">
        <v>0</v>
      </c>
      <c r="J31" s="104"/>
      <c r="K31" s="50">
        <v>0</v>
      </c>
      <c r="L31" s="93">
        <v>0</v>
      </c>
      <c r="M31" s="105"/>
      <c r="N31" s="50">
        <v>0</v>
      </c>
      <c r="O31" s="28">
        <v>0</v>
      </c>
    </row>
    <row r="32" spans="1:15">
      <c r="A32" s="94"/>
      <c r="B32" s="101"/>
      <c r="C32" s="102"/>
      <c r="D32" s="26" t="s">
        <v>15</v>
      </c>
      <c r="E32" s="45">
        <v>254</v>
      </c>
      <c r="F32" s="45">
        <v>254</v>
      </c>
      <c r="G32" s="93">
        <v>0</v>
      </c>
      <c r="H32" s="104"/>
      <c r="I32" s="93">
        <v>0</v>
      </c>
      <c r="J32" s="104"/>
      <c r="K32" s="50">
        <v>0</v>
      </c>
      <c r="L32" s="93">
        <v>0</v>
      </c>
      <c r="M32" s="105"/>
      <c r="N32" s="50">
        <v>0</v>
      </c>
      <c r="O32" s="28">
        <v>0</v>
      </c>
    </row>
    <row r="33" spans="1:15">
      <c r="A33" s="94" t="s">
        <v>70</v>
      </c>
      <c r="B33" s="93" t="s">
        <v>69</v>
      </c>
      <c r="C33" s="94" t="s">
        <v>64</v>
      </c>
      <c r="D33" s="26" t="s">
        <v>5</v>
      </c>
      <c r="E33" s="45">
        <v>5727</v>
      </c>
      <c r="F33" s="45">
        <f>F34+F35</f>
        <v>5727</v>
      </c>
      <c r="G33" s="93">
        <v>0</v>
      </c>
      <c r="H33" s="104"/>
      <c r="I33" s="93">
        <v>0</v>
      </c>
      <c r="J33" s="104"/>
      <c r="K33" s="50">
        <v>0</v>
      </c>
      <c r="L33" s="93">
        <v>0</v>
      </c>
      <c r="M33" s="105"/>
      <c r="N33" s="50">
        <v>0</v>
      </c>
      <c r="O33" s="28">
        <v>0</v>
      </c>
    </row>
    <row r="34" spans="1:15">
      <c r="A34" s="94"/>
      <c r="B34" s="101"/>
      <c r="C34" s="102"/>
      <c r="D34" s="26" t="s">
        <v>11</v>
      </c>
      <c r="E34" s="45">
        <v>5440</v>
      </c>
      <c r="F34" s="45">
        <v>5440</v>
      </c>
      <c r="G34" s="93">
        <v>0</v>
      </c>
      <c r="H34" s="104"/>
      <c r="I34" s="93">
        <v>0</v>
      </c>
      <c r="J34" s="104"/>
      <c r="K34" s="50">
        <v>0</v>
      </c>
      <c r="L34" s="93">
        <v>0</v>
      </c>
      <c r="M34" s="105"/>
      <c r="N34" s="50">
        <v>0</v>
      </c>
      <c r="O34" s="28">
        <v>0</v>
      </c>
    </row>
    <row r="35" spans="1:15">
      <c r="A35" s="94"/>
      <c r="B35" s="101"/>
      <c r="C35" s="102"/>
      <c r="D35" s="26" t="s">
        <v>15</v>
      </c>
      <c r="E35" s="45">
        <v>287</v>
      </c>
      <c r="F35" s="45">
        <v>287</v>
      </c>
      <c r="G35" s="93">
        <v>0</v>
      </c>
      <c r="H35" s="104"/>
      <c r="I35" s="93">
        <v>0</v>
      </c>
      <c r="J35" s="104"/>
      <c r="K35" s="50">
        <v>0</v>
      </c>
      <c r="L35" s="93">
        <v>0</v>
      </c>
      <c r="M35" s="105"/>
      <c r="N35" s="50">
        <v>0</v>
      </c>
      <c r="O35" s="28">
        <v>0</v>
      </c>
    </row>
    <row r="36" spans="1:15">
      <c r="A36" s="94" t="s">
        <v>72</v>
      </c>
      <c r="B36" s="94" t="s">
        <v>71</v>
      </c>
      <c r="C36" s="94" t="s">
        <v>64</v>
      </c>
      <c r="D36" s="26" t="s">
        <v>5</v>
      </c>
      <c r="E36" s="45">
        <f>E38+E37</f>
        <v>5861</v>
      </c>
      <c r="F36" s="45">
        <f>F37+F38</f>
        <v>5861</v>
      </c>
      <c r="G36" s="93">
        <v>0</v>
      </c>
      <c r="H36" s="104"/>
      <c r="I36" s="93">
        <v>0</v>
      </c>
      <c r="J36" s="104"/>
      <c r="K36" s="50">
        <v>0</v>
      </c>
      <c r="L36" s="93">
        <v>0</v>
      </c>
      <c r="M36" s="105"/>
      <c r="N36" s="50">
        <v>0</v>
      </c>
      <c r="O36" s="28">
        <v>0</v>
      </c>
    </row>
    <row r="37" spans="1:15">
      <c r="A37" s="94"/>
      <c r="B37" s="102"/>
      <c r="C37" s="102"/>
      <c r="D37" s="26" t="s">
        <v>11</v>
      </c>
      <c r="E37" s="45">
        <v>5577</v>
      </c>
      <c r="F37" s="45">
        <v>5577</v>
      </c>
      <c r="G37" s="93">
        <v>0</v>
      </c>
      <c r="H37" s="104"/>
      <c r="I37" s="93">
        <v>0</v>
      </c>
      <c r="J37" s="104"/>
      <c r="K37" s="50">
        <v>0</v>
      </c>
      <c r="L37" s="93">
        <v>0</v>
      </c>
      <c r="M37" s="105"/>
      <c r="N37" s="50">
        <v>0</v>
      </c>
      <c r="O37" s="28">
        <v>0</v>
      </c>
    </row>
    <row r="38" spans="1:15">
      <c r="A38" s="94"/>
      <c r="B38" s="102"/>
      <c r="C38" s="102"/>
      <c r="D38" s="26" t="s">
        <v>15</v>
      </c>
      <c r="E38" s="45">
        <v>284</v>
      </c>
      <c r="F38" s="45">
        <v>284</v>
      </c>
      <c r="G38" s="93">
        <v>0</v>
      </c>
      <c r="H38" s="104"/>
      <c r="I38" s="93">
        <v>0</v>
      </c>
      <c r="J38" s="104"/>
      <c r="K38" s="50">
        <v>0</v>
      </c>
      <c r="L38" s="93">
        <v>0</v>
      </c>
      <c r="M38" s="105"/>
      <c r="N38" s="50">
        <v>0</v>
      </c>
      <c r="O38" s="28">
        <v>0</v>
      </c>
    </row>
    <row r="39" spans="1:15">
      <c r="A39" s="94" t="s">
        <v>75</v>
      </c>
      <c r="B39" s="94" t="s">
        <v>73</v>
      </c>
      <c r="C39" s="94" t="s">
        <v>64</v>
      </c>
      <c r="D39" s="26" t="s">
        <v>5</v>
      </c>
      <c r="E39" s="45">
        <v>502</v>
      </c>
      <c r="F39" s="45">
        <f>F40+F41</f>
        <v>502</v>
      </c>
      <c r="G39" s="93">
        <v>0</v>
      </c>
      <c r="H39" s="104"/>
      <c r="I39" s="93">
        <v>0</v>
      </c>
      <c r="J39" s="104"/>
      <c r="K39" s="50">
        <v>0</v>
      </c>
      <c r="L39" s="93">
        <v>0</v>
      </c>
      <c r="M39" s="105"/>
      <c r="N39" s="50">
        <v>0</v>
      </c>
      <c r="O39" s="28">
        <v>0</v>
      </c>
    </row>
    <row r="40" spans="1:15">
      <c r="A40" s="94"/>
      <c r="B40" s="102"/>
      <c r="C40" s="102"/>
      <c r="D40" s="26" t="s">
        <v>11</v>
      </c>
      <c r="E40" s="30">
        <v>0</v>
      </c>
      <c r="F40" s="30">
        <v>0</v>
      </c>
      <c r="G40" s="93">
        <v>0</v>
      </c>
      <c r="H40" s="104"/>
      <c r="I40" s="93">
        <v>0</v>
      </c>
      <c r="J40" s="104"/>
      <c r="K40" s="50">
        <v>0</v>
      </c>
      <c r="L40" s="93">
        <v>0</v>
      </c>
      <c r="M40" s="105"/>
      <c r="N40" s="50">
        <v>0</v>
      </c>
      <c r="O40" s="28">
        <v>0</v>
      </c>
    </row>
    <row r="41" spans="1:15">
      <c r="A41" s="94"/>
      <c r="B41" s="102"/>
      <c r="C41" s="102"/>
      <c r="D41" s="26" t="s">
        <v>15</v>
      </c>
      <c r="E41" s="45">
        <v>502</v>
      </c>
      <c r="F41" s="45">
        <v>502</v>
      </c>
      <c r="G41" s="93">
        <v>0</v>
      </c>
      <c r="H41" s="104"/>
      <c r="I41" s="93">
        <v>0</v>
      </c>
      <c r="J41" s="104"/>
      <c r="K41" s="50">
        <v>0</v>
      </c>
      <c r="L41" s="93">
        <v>0</v>
      </c>
      <c r="M41" s="105"/>
      <c r="N41" s="50">
        <v>0</v>
      </c>
      <c r="O41" s="28">
        <v>0</v>
      </c>
    </row>
    <row r="42" spans="1:15" ht="15.75" customHeight="1">
      <c r="A42" s="94" t="s">
        <v>76</v>
      </c>
      <c r="B42" s="94" t="s">
        <v>74</v>
      </c>
      <c r="C42" s="94" t="s">
        <v>64</v>
      </c>
      <c r="D42" s="26" t="s">
        <v>5</v>
      </c>
      <c r="E42" s="45">
        <v>100</v>
      </c>
      <c r="F42" s="45">
        <f>F43+F44</f>
        <v>100</v>
      </c>
      <c r="G42" s="93">
        <v>0</v>
      </c>
      <c r="H42" s="104"/>
      <c r="I42" s="93">
        <v>0</v>
      </c>
      <c r="J42" s="104"/>
      <c r="K42" s="50">
        <v>0</v>
      </c>
      <c r="L42" s="93">
        <v>0</v>
      </c>
      <c r="M42" s="105"/>
      <c r="N42" s="50">
        <v>0</v>
      </c>
      <c r="O42" s="28">
        <v>0</v>
      </c>
    </row>
    <row r="43" spans="1:15">
      <c r="A43" s="94"/>
      <c r="B43" s="102"/>
      <c r="C43" s="102"/>
      <c r="D43" s="26" t="s">
        <v>11</v>
      </c>
      <c r="E43" s="30">
        <v>0</v>
      </c>
      <c r="F43" s="30">
        <v>0</v>
      </c>
      <c r="G43" s="93">
        <v>0</v>
      </c>
      <c r="H43" s="104"/>
      <c r="I43" s="93">
        <v>0</v>
      </c>
      <c r="J43" s="104"/>
      <c r="K43" s="50">
        <v>0</v>
      </c>
      <c r="L43" s="93">
        <v>0</v>
      </c>
      <c r="M43" s="105"/>
      <c r="N43" s="50">
        <v>0</v>
      </c>
      <c r="O43" s="28">
        <v>0</v>
      </c>
    </row>
    <row r="44" spans="1:15">
      <c r="A44" s="94"/>
      <c r="B44" s="102"/>
      <c r="C44" s="102"/>
      <c r="D44" s="26" t="s">
        <v>15</v>
      </c>
      <c r="E44" s="45">
        <v>100</v>
      </c>
      <c r="F44" s="45">
        <v>100</v>
      </c>
      <c r="G44" s="93">
        <v>0</v>
      </c>
      <c r="H44" s="104"/>
      <c r="I44" s="93">
        <v>0</v>
      </c>
      <c r="J44" s="104"/>
      <c r="K44" s="50">
        <v>0</v>
      </c>
      <c r="L44" s="93">
        <v>0</v>
      </c>
      <c r="M44" s="105"/>
      <c r="N44" s="50">
        <v>0</v>
      </c>
      <c r="O44" s="28">
        <v>0</v>
      </c>
    </row>
    <row r="45" spans="1:15">
      <c r="A45" s="94" t="s">
        <v>78</v>
      </c>
      <c r="B45" s="94" t="s">
        <v>77</v>
      </c>
      <c r="C45" s="94" t="s">
        <v>64</v>
      </c>
      <c r="D45" s="26" t="s">
        <v>5</v>
      </c>
      <c r="E45" s="45">
        <v>2000</v>
      </c>
      <c r="F45" s="45">
        <f>F46+F47</f>
        <v>2000</v>
      </c>
      <c r="G45" s="93">
        <v>0</v>
      </c>
      <c r="H45" s="104"/>
      <c r="I45" s="93">
        <v>0</v>
      </c>
      <c r="J45" s="104"/>
      <c r="K45" s="50">
        <v>0</v>
      </c>
      <c r="L45" s="93">
        <v>0</v>
      </c>
      <c r="M45" s="105"/>
      <c r="N45" s="50">
        <v>0</v>
      </c>
      <c r="O45" s="28">
        <v>0</v>
      </c>
    </row>
    <row r="46" spans="1:15">
      <c r="A46" s="94"/>
      <c r="B46" s="102"/>
      <c r="C46" s="102"/>
      <c r="D46" s="26" t="s">
        <v>11</v>
      </c>
      <c r="E46" s="30">
        <v>0</v>
      </c>
      <c r="F46" s="30">
        <v>0</v>
      </c>
      <c r="G46" s="93">
        <v>0</v>
      </c>
      <c r="H46" s="104"/>
      <c r="I46" s="93">
        <v>0</v>
      </c>
      <c r="J46" s="104"/>
      <c r="K46" s="50">
        <v>0</v>
      </c>
      <c r="L46" s="93">
        <v>0</v>
      </c>
      <c r="M46" s="105"/>
      <c r="N46" s="50">
        <v>0</v>
      </c>
      <c r="O46" s="28">
        <v>0</v>
      </c>
    </row>
    <row r="47" spans="1:15">
      <c r="A47" s="94"/>
      <c r="B47" s="102"/>
      <c r="C47" s="102"/>
      <c r="D47" s="26" t="s">
        <v>15</v>
      </c>
      <c r="E47" s="45">
        <v>2000</v>
      </c>
      <c r="F47" s="45">
        <v>2000</v>
      </c>
      <c r="G47" s="93">
        <v>0</v>
      </c>
      <c r="H47" s="104"/>
      <c r="I47" s="93">
        <v>0</v>
      </c>
      <c r="J47" s="104"/>
      <c r="K47" s="50">
        <v>0</v>
      </c>
      <c r="L47" s="93">
        <v>0</v>
      </c>
      <c r="M47" s="105"/>
      <c r="N47" s="50">
        <v>0</v>
      </c>
      <c r="O47" s="28">
        <v>0</v>
      </c>
    </row>
    <row r="48" spans="1:15">
      <c r="A48" s="33"/>
      <c r="B48" s="34" t="s">
        <v>43</v>
      </c>
      <c r="C48" s="33"/>
      <c r="D48" s="35" t="s">
        <v>5</v>
      </c>
      <c r="E48" s="46">
        <f>E45+E42+E39+E36+E33+E30+E27+E24+E21+E18+E15+E12+E9</f>
        <v>163359.39999999997</v>
      </c>
      <c r="F48" s="47">
        <f>F45+F42+F39+F36+F33+F30+F27+F24+F21+F18+F15+F12+F9</f>
        <v>80532.2</v>
      </c>
      <c r="G48" s="110">
        <f>G15+G18+G24</f>
        <v>30578.9</v>
      </c>
      <c r="H48" s="110"/>
      <c r="I48" s="107">
        <f>I9+I18</f>
        <v>30760.100000000002</v>
      </c>
      <c r="J48" s="107"/>
      <c r="K48" s="36">
        <f>K9+K18</f>
        <v>5026.2</v>
      </c>
      <c r="L48" s="109">
        <f>L9+L18</f>
        <v>5252.5</v>
      </c>
      <c r="M48" s="109"/>
      <c r="N48" s="36">
        <f>N9+N18</f>
        <v>5485.1</v>
      </c>
      <c r="O48" s="36">
        <f>O9+O18</f>
        <v>5724.4</v>
      </c>
    </row>
    <row r="49" spans="1:15">
      <c r="A49" s="33"/>
      <c r="B49" s="33"/>
      <c r="C49" s="33"/>
      <c r="D49" s="35" t="s">
        <v>11</v>
      </c>
      <c r="E49" s="46">
        <f>E46+E43+E40+E37+E34+E31+E28+E25+E22+E19+E16+E13+E10</f>
        <v>118455.80000000002</v>
      </c>
      <c r="F49" s="47">
        <f>F10+F13+F16+F19+F22+F25+F28+F31+F34+F37+F40+F43+F46</f>
        <v>62201.1</v>
      </c>
      <c r="G49" s="110">
        <f>G16+G19+G25</f>
        <v>28034.3</v>
      </c>
      <c r="H49" s="110"/>
      <c r="I49" s="107">
        <f>I10+I19</f>
        <v>28220.399999999998</v>
      </c>
      <c r="J49" s="107"/>
      <c r="K49" s="37">
        <v>0</v>
      </c>
      <c r="L49" s="108">
        <v>0</v>
      </c>
      <c r="M49" s="108"/>
      <c r="N49" s="37">
        <v>0</v>
      </c>
      <c r="O49" s="37">
        <v>0</v>
      </c>
    </row>
    <row r="50" spans="1:15">
      <c r="A50" s="33"/>
      <c r="B50" s="33"/>
      <c r="C50" s="33"/>
      <c r="D50" s="35" t="s">
        <v>15</v>
      </c>
      <c r="E50" s="46">
        <f>E47+E44+E41+E38+E35+E32+E29+E26+E23+E20+E17+E14+E11</f>
        <v>44903.6</v>
      </c>
      <c r="F50" s="47">
        <f>F11+F14+F17+F20+F23+F26+F29+F32+F35+F38+F41+F44+F47</f>
        <v>18331.099999999999</v>
      </c>
      <c r="G50" s="110">
        <f>G17+G20+G26</f>
        <v>2544.6000000000004</v>
      </c>
      <c r="H50" s="110"/>
      <c r="I50" s="107">
        <f>I20+I11</f>
        <v>2539.7000000000003</v>
      </c>
      <c r="J50" s="107"/>
      <c r="K50" s="36">
        <f>K11+K20</f>
        <v>5026.2</v>
      </c>
      <c r="L50" s="109">
        <f>L11+L20</f>
        <v>5252.5</v>
      </c>
      <c r="M50" s="108"/>
      <c r="N50" s="36">
        <f>N11+N20</f>
        <v>5485.1</v>
      </c>
      <c r="O50" s="36">
        <f>O11+O20</f>
        <v>5724.4</v>
      </c>
    </row>
    <row r="51" spans="1:15">
      <c r="A51" s="113" t="s">
        <v>59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</row>
    <row r="52" spans="1:15" ht="25.5" customHeight="1">
      <c r="A52" s="94" t="s">
        <v>126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</row>
    <row r="53" spans="1:15">
      <c r="A53" s="113" t="s">
        <v>127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</row>
    <row r="54" spans="1:15" ht="63.75" customHeight="1">
      <c r="A54" s="38" t="s">
        <v>95</v>
      </c>
      <c r="B54" s="39" t="s">
        <v>96</v>
      </c>
      <c r="C54" s="40" t="s">
        <v>4</v>
      </c>
      <c r="D54" s="40" t="s">
        <v>15</v>
      </c>
      <c r="E54" s="51">
        <v>1679.2</v>
      </c>
      <c r="F54" s="51">
        <v>300</v>
      </c>
      <c r="G54" s="119">
        <v>0</v>
      </c>
      <c r="H54" s="119"/>
      <c r="I54" s="119">
        <v>0</v>
      </c>
      <c r="J54" s="119"/>
      <c r="K54" s="51">
        <v>320</v>
      </c>
      <c r="L54" s="120">
        <v>336</v>
      </c>
      <c r="M54" s="120"/>
      <c r="N54" s="51">
        <v>352.8</v>
      </c>
      <c r="O54" s="51">
        <v>370.4</v>
      </c>
    </row>
    <row r="55" spans="1:15">
      <c r="A55" s="40"/>
      <c r="B55" s="34" t="s">
        <v>97</v>
      </c>
      <c r="C55" s="37" t="s">
        <v>4</v>
      </c>
      <c r="D55" s="37" t="s">
        <v>15</v>
      </c>
      <c r="E55" s="52">
        <v>1679.2</v>
      </c>
      <c r="F55" s="52">
        <v>300</v>
      </c>
      <c r="G55" s="115">
        <v>0</v>
      </c>
      <c r="H55" s="115"/>
      <c r="I55" s="115">
        <v>0</v>
      </c>
      <c r="J55" s="115"/>
      <c r="K55" s="52">
        <v>320</v>
      </c>
      <c r="L55" s="116">
        <v>336</v>
      </c>
      <c r="M55" s="116"/>
      <c r="N55" s="52">
        <v>352.8</v>
      </c>
      <c r="O55" s="52">
        <v>370.4</v>
      </c>
    </row>
    <row r="56" spans="1:15">
      <c r="A56" s="113" t="s">
        <v>98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</row>
    <row r="57" spans="1:15">
      <c r="A57" s="113" t="s">
        <v>128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</row>
    <row r="58" spans="1:15">
      <c r="A58" s="113" t="s">
        <v>99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ht="28.5" customHeight="1">
      <c r="A59" s="38" t="s">
        <v>100</v>
      </c>
      <c r="B59" s="41" t="s">
        <v>102</v>
      </c>
      <c r="C59" s="40" t="s">
        <v>4</v>
      </c>
      <c r="D59" s="40" t="s">
        <v>15</v>
      </c>
      <c r="E59" s="51">
        <v>582</v>
      </c>
      <c r="F59" s="51">
        <v>582</v>
      </c>
      <c r="G59" s="113">
        <v>0</v>
      </c>
      <c r="H59" s="113"/>
      <c r="I59" s="113">
        <v>0</v>
      </c>
      <c r="J59" s="113"/>
      <c r="K59" s="40">
        <v>0</v>
      </c>
      <c r="L59" s="113">
        <v>0</v>
      </c>
      <c r="M59" s="113"/>
      <c r="N59" s="40">
        <v>0</v>
      </c>
      <c r="O59" s="40">
        <v>0</v>
      </c>
    </row>
    <row r="60" spans="1:15" ht="24.75" customHeight="1">
      <c r="A60" s="38" t="s">
        <v>101</v>
      </c>
      <c r="B60" s="41" t="s">
        <v>103</v>
      </c>
      <c r="C60" s="40" t="s">
        <v>4</v>
      </c>
      <c r="D60" s="40" t="s">
        <v>15</v>
      </c>
      <c r="E60" s="51">
        <v>185</v>
      </c>
      <c r="F60" s="51">
        <v>185</v>
      </c>
      <c r="G60" s="113">
        <v>0</v>
      </c>
      <c r="H60" s="113"/>
      <c r="I60" s="113">
        <v>0</v>
      </c>
      <c r="J60" s="113"/>
      <c r="K60" s="40">
        <v>0</v>
      </c>
      <c r="L60" s="113">
        <v>0</v>
      </c>
      <c r="M60" s="113"/>
      <c r="N60" s="40">
        <v>0</v>
      </c>
      <c r="O60" s="40">
        <v>0</v>
      </c>
    </row>
    <row r="61" spans="1:15">
      <c r="A61" s="40"/>
      <c r="B61" s="34" t="s">
        <v>104</v>
      </c>
      <c r="C61" s="37" t="s">
        <v>4</v>
      </c>
      <c r="D61" s="37" t="s">
        <v>15</v>
      </c>
      <c r="E61" s="52">
        <f>E60+E59</f>
        <v>767</v>
      </c>
      <c r="F61" s="52">
        <f>F60+F59</f>
        <v>767</v>
      </c>
      <c r="G61" s="108">
        <v>0</v>
      </c>
      <c r="H61" s="108"/>
      <c r="I61" s="108">
        <v>0</v>
      </c>
      <c r="J61" s="108"/>
      <c r="K61" s="37">
        <v>0</v>
      </c>
      <c r="L61" s="108">
        <v>0</v>
      </c>
      <c r="M61" s="108"/>
      <c r="N61" s="37">
        <v>0</v>
      </c>
      <c r="O61" s="37">
        <v>0</v>
      </c>
    </row>
    <row r="62" spans="1:15">
      <c r="A62" s="113" t="s">
        <v>105</v>
      </c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</row>
    <row r="63" spans="1:15" ht="33" customHeight="1">
      <c r="A63" s="94" t="s">
        <v>129</v>
      </c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</row>
    <row r="64" spans="1:15">
      <c r="A64" s="113" t="s">
        <v>130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</row>
    <row r="65" spans="1:15">
      <c r="A65" s="113" t="s">
        <v>106</v>
      </c>
      <c r="B65" s="94" t="s">
        <v>103</v>
      </c>
      <c r="C65" s="108" t="s">
        <v>4</v>
      </c>
      <c r="D65" s="26" t="s">
        <v>5</v>
      </c>
      <c r="E65" s="28">
        <v>2554.4</v>
      </c>
      <c r="F65" s="28">
        <v>680.7</v>
      </c>
      <c r="G65" s="93">
        <v>1054</v>
      </c>
      <c r="H65" s="104"/>
      <c r="I65" s="93">
        <v>819.7</v>
      </c>
      <c r="J65" s="124"/>
      <c r="K65" s="40">
        <v>0</v>
      </c>
      <c r="L65" s="113">
        <v>0</v>
      </c>
      <c r="M65" s="113"/>
      <c r="N65" s="40">
        <v>0</v>
      </c>
      <c r="O65" s="40">
        <v>0</v>
      </c>
    </row>
    <row r="66" spans="1:15">
      <c r="A66" s="113"/>
      <c r="B66" s="142"/>
      <c r="C66" s="108"/>
      <c r="D66" s="26" t="s">
        <v>11</v>
      </c>
      <c r="E66" s="28">
        <v>1788.1</v>
      </c>
      <c r="F66" s="28">
        <v>476.5</v>
      </c>
      <c r="G66" s="93">
        <v>737.8</v>
      </c>
      <c r="H66" s="104"/>
      <c r="I66" s="93">
        <v>573.79999999999995</v>
      </c>
      <c r="J66" s="124"/>
      <c r="K66" s="40">
        <v>0</v>
      </c>
      <c r="L66" s="113">
        <v>0</v>
      </c>
      <c r="M66" s="113"/>
      <c r="N66" s="40">
        <v>0</v>
      </c>
      <c r="O66" s="40">
        <v>0</v>
      </c>
    </row>
    <row r="67" spans="1:15">
      <c r="A67" s="113"/>
      <c r="B67" s="142"/>
      <c r="C67" s="108"/>
      <c r="D67" s="26" t="s">
        <v>15</v>
      </c>
      <c r="E67" s="28">
        <v>766.3</v>
      </c>
      <c r="F67" s="28">
        <v>204.2</v>
      </c>
      <c r="G67" s="93">
        <v>316.2</v>
      </c>
      <c r="H67" s="104"/>
      <c r="I67" s="93">
        <v>245.9</v>
      </c>
      <c r="J67" s="124"/>
      <c r="K67" s="40">
        <v>0</v>
      </c>
      <c r="L67" s="113">
        <v>0</v>
      </c>
      <c r="M67" s="113"/>
      <c r="N67" s="40">
        <v>0</v>
      </c>
      <c r="O67" s="40">
        <v>0</v>
      </c>
    </row>
    <row r="68" spans="1:15">
      <c r="A68" s="104"/>
      <c r="B68" s="143" t="s">
        <v>107</v>
      </c>
      <c r="C68" s="113" t="s">
        <v>4</v>
      </c>
      <c r="D68" s="35" t="s">
        <v>5</v>
      </c>
      <c r="E68" s="32">
        <v>2554.4</v>
      </c>
      <c r="F68" s="32">
        <v>680.7</v>
      </c>
      <c r="G68" s="125">
        <v>1054</v>
      </c>
      <c r="H68" s="126"/>
      <c r="I68" s="125">
        <v>819.7</v>
      </c>
      <c r="J68" s="127"/>
      <c r="K68" s="37">
        <v>0</v>
      </c>
      <c r="L68" s="108">
        <v>0</v>
      </c>
      <c r="M68" s="108"/>
      <c r="N68" s="37">
        <v>0</v>
      </c>
      <c r="O68" s="37">
        <v>0</v>
      </c>
    </row>
    <row r="69" spans="1:15">
      <c r="A69" s="104"/>
      <c r="B69" s="144"/>
      <c r="C69" s="113"/>
      <c r="D69" s="35" t="s">
        <v>11</v>
      </c>
      <c r="E69" s="32">
        <v>1788.1</v>
      </c>
      <c r="F69" s="32">
        <v>476.5</v>
      </c>
      <c r="G69" s="125">
        <v>737.8</v>
      </c>
      <c r="H69" s="126"/>
      <c r="I69" s="125">
        <v>573.79999999999995</v>
      </c>
      <c r="J69" s="127"/>
      <c r="K69" s="37">
        <v>0</v>
      </c>
      <c r="L69" s="108">
        <v>0</v>
      </c>
      <c r="M69" s="108"/>
      <c r="N69" s="37">
        <v>0</v>
      </c>
      <c r="O69" s="37">
        <v>0</v>
      </c>
    </row>
    <row r="70" spans="1:15">
      <c r="A70" s="104"/>
      <c r="B70" s="144"/>
      <c r="C70" s="113"/>
      <c r="D70" s="35" t="s">
        <v>15</v>
      </c>
      <c r="E70" s="32">
        <v>766.3</v>
      </c>
      <c r="F70" s="32">
        <v>204.2</v>
      </c>
      <c r="G70" s="125">
        <v>316.2</v>
      </c>
      <c r="H70" s="126"/>
      <c r="I70" s="125">
        <v>245.9</v>
      </c>
      <c r="J70" s="127"/>
      <c r="K70" s="37">
        <v>0</v>
      </c>
      <c r="L70" s="108">
        <v>0</v>
      </c>
      <c r="M70" s="108"/>
      <c r="N70" s="37">
        <v>0</v>
      </c>
      <c r="O70" s="37">
        <v>0</v>
      </c>
    </row>
    <row r="71" spans="1:15">
      <c r="A71" s="113" t="s">
        <v>108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</row>
    <row r="72" spans="1:15" ht="18" customHeight="1">
      <c r="A72" s="113" t="s">
        <v>131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</row>
    <row r="73" spans="1:15">
      <c r="A73" s="113" t="s">
        <v>109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</row>
    <row r="74" spans="1:15">
      <c r="A74" s="129" t="s">
        <v>111</v>
      </c>
      <c r="B74" s="130" t="s">
        <v>110</v>
      </c>
      <c r="C74" s="94" t="s">
        <v>4</v>
      </c>
      <c r="D74" s="26" t="s">
        <v>5</v>
      </c>
      <c r="E74" s="51">
        <f>F74+G74+I74+K74+L74+N74+O74</f>
        <v>157177.70000000001</v>
      </c>
      <c r="F74" s="51">
        <f>F75+F76+F77</f>
        <v>149669.6</v>
      </c>
      <c r="G74" s="120">
        <f>G77+G76+G75</f>
        <v>3508.1</v>
      </c>
      <c r="H74" s="120"/>
      <c r="I74" s="113">
        <v>0</v>
      </c>
      <c r="J74" s="122"/>
      <c r="K74" s="51">
        <f>K75+K76+K77</f>
        <v>2000</v>
      </c>
      <c r="L74" s="120">
        <f>L77+L76+L75</f>
        <v>2000</v>
      </c>
      <c r="M74" s="120"/>
      <c r="N74" s="40">
        <v>0</v>
      </c>
      <c r="O74" s="40">
        <v>0</v>
      </c>
    </row>
    <row r="75" spans="1:15">
      <c r="A75" s="129"/>
      <c r="B75" s="130"/>
      <c r="C75" s="94"/>
      <c r="D75" s="26" t="s">
        <v>132</v>
      </c>
      <c r="E75" s="51">
        <f>F75</f>
        <v>37046.699999999997</v>
      </c>
      <c r="F75" s="51">
        <v>37046.699999999997</v>
      </c>
      <c r="G75" s="119">
        <v>0</v>
      </c>
      <c r="H75" s="128"/>
      <c r="I75" s="113">
        <v>0</v>
      </c>
      <c r="J75" s="122"/>
      <c r="K75" s="42">
        <v>0</v>
      </c>
      <c r="L75" s="131">
        <v>0</v>
      </c>
      <c r="M75" s="132"/>
      <c r="N75" s="40">
        <v>0</v>
      </c>
      <c r="O75" s="40">
        <v>0</v>
      </c>
    </row>
    <row r="76" spans="1:15">
      <c r="A76" s="129"/>
      <c r="B76" s="130"/>
      <c r="C76" s="94"/>
      <c r="D76" s="26" t="s">
        <v>11</v>
      </c>
      <c r="E76" s="51">
        <f>F76</f>
        <v>110276.5</v>
      </c>
      <c r="F76" s="51">
        <v>110276.5</v>
      </c>
      <c r="G76" s="119">
        <v>0</v>
      </c>
      <c r="H76" s="128"/>
      <c r="I76" s="113">
        <v>0</v>
      </c>
      <c r="J76" s="122"/>
      <c r="K76" s="42">
        <v>0</v>
      </c>
      <c r="L76" s="131">
        <v>0</v>
      </c>
      <c r="M76" s="132"/>
      <c r="N76" s="40">
        <v>0</v>
      </c>
      <c r="O76" s="40">
        <v>0</v>
      </c>
    </row>
    <row r="77" spans="1:15">
      <c r="A77" s="129"/>
      <c r="B77" s="130"/>
      <c r="C77" s="94"/>
      <c r="D77" s="26" t="s">
        <v>15</v>
      </c>
      <c r="E77" s="51">
        <f>F77+G77+K77+L77</f>
        <v>9854.5</v>
      </c>
      <c r="F77" s="51">
        <v>2346.4</v>
      </c>
      <c r="G77" s="120">
        <v>3508.1</v>
      </c>
      <c r="H77" s="120"/>
      <c r="I77" s="113">
        <v>0</v>
      </c>
      <c r="J77" s="113"/>
      <c r="K77" s="51">
        <v>2000</v>
      </c>
      <c r="L77" s="120">
        <v>2000</v>
      </c>
      <c r="M77" s="120"/>
      <c r="N77" s="40">
        <v>0</v>
      </c>
      <c r="O77" s="40">
        <v>0</v>
      </c>
    </row>
    <row r="78" spans="1:15">
      <c r="A78" s="113"/>
      <c r="B78" s="108" t="s">
        <v>112</v>
      </c>
      <c r="C78" s="108" t="s">
        <v>4</v>
      </c>
      <c r="D78" s="35" t="s">
        <v>5</v>
      </c>
      <c r="E78" s="52">
        <f>E77+E76+E75</f>
        <v>157177.70000000001</v>
      </c>
      <c r="F78" s="52">
        <f>F77+F76+F75</f>
        <v>149669.59999999998</v>
      </c>
      <c r="G78" s="116">
        <f>G77+G76+G75</f>
        <v>3508.1</v>
      </c>
      <c r="H78" s="116"/>
      <c r="I78" s="108">
        <v>0</v>
      </c>
      <c r="J78" s="108"/>
      <c r="K78" s="52">
        <v>2000</v>
      </c>
      <c r="L78" s="116">
        <v>2000</v>
      </c>
      <c r="M78" s="116"/>
      <c r="N78" s="37">
        <v>0</v>
      </c>
      <c r="O78" s="37">
        <v>0</v>
      </c>
    </row>
    <row r="79" spans="1:15">
      <c r="A79" s="113"/>
      <c r="B79" s="108"/>
      <c r="C79" s="108"/>
      <c r="D79" s="35" t="s">
        <v>132</v>
      </c>
      <c r="E79" s="52">
        <f>F79</f>
        <v>37046.699999999997</v>
      </c>
      <c r="F79" s="52">
        <v>37046.699999999997</v>
      </c>
      <c r="G79" s="115">
        <v>0</v>
      </c>
      <c r="H79" s="133"/>
      <c r="I79" s="108">
        <v>0</v>
      </c>
      <c r="J79" s="134"/>
      <c r="K79" s="43">
        <v>0</v>
      </c>
      <c r="L79" s="135">
        <v>0</v>
      </c>
      <c r="M79" s="136"/>
      <c r="N79" s="37">
        <v>0</v>
      </c>
      <c r="O79" s="37">
        <v>0</v>
      </c>
    </row>
    <row r="80" spans="1:15">
      <c r="A80" s="113"/>
      <c r="B80" s="108"/>
      <c r="C80" s="108"/>
      <c r="D80" s="35" t="s">
        <v>11</v>
      </c>
      <c r="E80" s="52">
        <f>F80</f>
        <v>110276.5</v>
      </c>
      <c r="F80" s="52">
        <v>110276.5</v>
      </c>
      <c r="G80" s="115">
        <v>0</v>
      </c>
      <c r="H80" s="133"/>
      <c r="I80" s="108">
        <v>0</v>
      </c>
      <c r="J80" s="134"/>
      <c r="K80" s="43">
        <v>0</v>
      </c>
      <c r="L80" s="135">
        <v>0</v>
      </c>
      <c r="M80" s="136"/>
      <c r="N80" s="37">
        <v>0</v>
      </c>
      <c r="O80" s="37">
        <v>0</v>
      </c>
    </row>
    <row r="81" spans="1:15">
      <c r="A81" s="113"/>
      <c r="B81" s="108"/>
      <c r="C81" s="108"/>
      <c r="D81" s="35" t="s">
        <v>15</v>
      </c>
      <c r="E81" s="52">
        <f>F81+G81+K81+L81</f>
        <v>9854.5</v>
      </c>
      <c r="F81" s="52">
        <v>2346.4</v>
      </c>
      <c r="G81" s="116">
        <v>3508.1</v>
      </c>
      <c r="H81" s="116"/>
      <c r="I81" s="108">
        <v>0</v>
      </c>
      <c r="J81" s="108"/>
      <c r="K81" s="52">
        <v>2000</v>
      </c>
      <c r="L81" s="116">
        <v>2000</v>
      </c>
      <c r="M81" s="116"/>
      <c r="N81" s="37">
        <v>0</v>
      </c>
      <c r="O81" s="37">
        <v>0</v>
      </c>
    </row>
    <row r="82" spans="1:15">
      <c r="A82" s="137" t="s">
        <v>133</v>
      </c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</row>
    <row r="83" spans="1:15">
      <c r="A83" s="113" t="s">
        <v>134</v>
      </c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</row>
    <row r="84" spans="1:15" ht="27" customHeight="1">
      <c r="A84" s="94" t="s">
        <v>113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</row>
    <row r="85" spans="1:15" ht="33.75">
      <c r="A85" s="38" t="s">
        <v>117</v>
      </c>
      <c r="B85" s="28" t="s">
        <v>114</v>
      </c>
      <c r="C85" s="28" t="s">
        <v>4</v>
      </c>
      <c r="D85" s="28" t="s">
        <v>15</v>
      </c>
      <c r="E85" s="53">
        <f>F85+G85+I85+K85+L85+N85+O85</f>
        <v>18456.32</v>
      </c>
      <c r="F85" s="53">
        <v>18456.32</v>
      </c>
      <c r="G85" s="140">
        <v>0</v>
      </c>
      <c r="H85" s="140"/>
      <c r="I85" s="113">
        <v>0</v>
      </c>
      <c r="J85" s="113"/>
      <c r="K85" s="40">
        <v>0</v>
      </c>
      <c r="L85" s="113">
        <v>0</v>
      </c>
      <c r="M85" s="113"/>
      <c r="N85" s="40">
        <v>0</v>
      </c>
      <c r="O85" s="40">
        <v>0</v>
      </c>
    </row>
    <row r="86" spans="1:15" ht="56.25">
      <c r="A86" s="38" t="s">
        <v>118</v>
      </c>
      <c r="B86" s="28" t="s">
        <v>115</v>
      </c>
      <c r="C86" s="28" t="s">
        <v>4</v>
      </c>
      <c r="D86" s="28" t="s">
        <v>15</v>
      </c>
      <c r="E86" s="53">
        <f>F86+G86+I86+K86+L86+N86+O86</f>
        <v>7505.2</v>
      </c>
      <c r="F86" s="53">
        <v>7505.2</v>
      </c>
      <c r="G86" s="94">
        <v>0</v>
      </c>
      <c r="H86" s="94"/>
      <c r="I86" s="113">
        <v>0</v>
      </c>
      <c r="J86" s="113"/>
      <c r="K86" s="40">
        <v>0</v>
      </c>
      <c r="L86" s="113">
        <v>0</v>
      </c>
      <c r="M86" s="113"/>
      <c r="N86" s="40">
        <v>0</v>
      </c>
      <c r="O86" s="40">
        <v>0</v>
      </c>
    </row>
    <row r="87" spans="1:15" ht="33.75">
      <c r="A87" s="38" t="s">
        <v>119</v>
      </c>
      <c r="B87" s="28" t="s">
        <v>116</v>
      </c>
      <c r="C87" s="28" t="s">
        <v>4</v>
      </c>
      <c r="D87" s="28" t="s">
        <v>15</v>
      </c>
      <c r="E87" s="53">
        <f>F87+G87+I87+K87+L87+N87+O87</f>
        <v>3270.1</v>
      </c>
      <c r="F87" s="53">
        <v>3270.1</v>
      </c>
      <c r="G87" s="94">
        <v>0</v>
      </c>
      <c r="H87" s="94"/>
      <c r="I87" s="113">
        <v>0</v>
      </c>
      <c r="J87" s="113"/>
      <c r="K87" s="40">
        <v>0</v>
      </c>
      <c r="L87" s="113">
        <v>0</v>
      </c>
      <c r="M87" s="113"/>
      <c r="N87" s="40">
        <v>0</v>
      </c>
      <c r="O87" s="40">
        <v>0</v>
      </c>
    </row>
    <row r="88" spans="1:15">
      <c r="A88" s="40"/>
      <c r="B88" s="35" t="s">
        <v>120</v>
      </c>
      <c r="C88" s="32" t="s">
        <v>4</v>
      </c>
      <c r="D88" s="32" t="s">
        <v>15</v>
      </c>
      <c r="E88" s="52">
        <f>SUM(E85:E87)</f>
        <v>29231.62</v>
      </c>
      <c r="F88" s="52">
        <f>SUM(F85:F87)</f>
        <v>29231.62</v>
      </c>
      <c r="G88" s="135">
        <f>SUM(G85:G87)</f>
        <v>0</v>
      </c>
      <c r="H88" s="135"/>
      <c r="I88" s="108">
        <f>SUM(I85:I87)</f>
        <v>0</v>
      </c>
      <c r="J88" s="108"/>
      <c r="K88" s="37">
        <v>0</v>
      </c>
      <c r="L88" s="108">
        <v>0</v>
      </c>
      <c r="M88" s="108"/>
      <c r="N88" s="37">
        <v>0</v>
      </c>
      <c r="O88" s="37">
        <v>0</v>
      </c>
    </row>
    <row r="89" spans="1:15" ht="15.75" customHeight="1">
      <c r="A89" s="113"/>
      <c r="B89" s="141" t="s">
        <v>121</v>
      </c>
      <c r="C89" s="125" t="s">
        <v>4</v>
      </c>
      <c r="D89" s="32" t="s">
        <v>5</v>
      </c>
      <c r="E89" s="52">
        <f>E88+E78+E68+E61+E55+E48</f>
        <v>354769.31999999995</v>
      </c>
      <c r="F89" s="52">
        <f>F88+F78+F68+F61+F55+F48</f>
        <v>261181.12</v>
      </c>
      <c r="G89" s="116">
        <f>G88+G78+G68+G61+G55+G48</f>
        <v>35141</v>
      </c>
      <c r="H89" s="116"/>
      <c r="I89" s="116">
        <f>I68+I48</f>
        <v>31579.800000000003</v>
      </c>
      <c r="J89" s="116"/>
      <c r="K89" s="52">
        <f>K78+K68+K55+K48</f>
        <v>7346.2</v>
      </c>
      <c r="L89" s="116">
        <f>L78+L55+L48</f>
        <v>7588.5</v>
      </c>
      <c r="M89" s="116"/>
      <c r="N89" s="52">
        <f>N78+N68+N55+N48</f>
        <v>5837.9000000000005</v>
      </c>
      <c r="O89" s="52">
        <f>O78+O68+O55+O48</f>
        <v>6094.7999999999993</v>
      </c>
    </row>
    <row r="90" spans="1:15">
      <c r="A90" s="113"/>
      <c r="B90" s="141"/>
      <c r="C90" s="125"/>
      <c r="D90" s="32" t="s">
        <v>11</v>
      </c>
      <c r="E90" s="52">
        <f>E80+E69+E49</f>
        <v>230520.40000000002</v>
      </c>
      <c r="F90" s="52">
        <f>F80+F69+F49</f>
        <v>172954.1</v>
      </c>
      <c r="G90" s="116">
        <f>G80+G69+G49</f>
        <v>28772.1</v>
      </c>
      <c r="H90" s="116"/>
      <c r="I90" s="116">
        <f>I80+I69+I49</f>
        <v>28794.199999999997</v>
      </c>
      <c r="J90" s="116"/>
      <c r="K90" s="43">
        <f>K80+K69+K49</f>
        <v>0</v>
      </c>
      <c r="L90" s="135">
        <f>L80+L69+L49</f>
        <v>0</v>
      </c>
      <c r="M90" s="108"/>
      <c r="N90" s="37">
        <f>N80+N69+N49</f>
        <v>0</v>
      </c>
      <c r="O90" s="34">
        <f>O80+O69+O49</f>
        <v>0</v>
      </c>
    </row>
    <row r="91" spans="1:15">
      <c r="A91" s="113"/>
      <c r="B91" s="141"/>
      <c r="C91" s="125"/>
      <c r="D91" s="32" t="s">
        <v>15</v>
      </c>
      <c r="E91" s="52">
        <f>E88+E81+E70+E61+E55+E50</f>
        <v>87202.22</v>
      </c>
      <c r="F91" s="52">
        <f>F88+F81+F70+F61+F55+F50</f>
        <v>51180.32</v>
      </c>
      <c r="G91" s="116">
        <f>G88+G81+G70+G61+G55+G50</f>
        <v>6368.9</v>
      </c>
      <c r="H91" s="116"/>
      <c r="I91" s="116">
        <f>I88+I81+I77+I70+I61+I55+I50</f>
        <v>2785.6000000000004</v>
      </c>
      <c r="J91" s="116"/>
      <c r="K91" s="52">
        <f>K88+K81+K70+K61+K55+K50</f>
        <v>7346.2</v>
      </c>
      <c r="L91" s="116">
        <f>L81+L70+L61+L55+L50</f>
        <v>7588.5</v>
      </c>
      <c r="M91" s="116"/>
      <c r="N91" s="52">
        <f>N88+N81+N70+N61+N55+N50</f>
        <v>5837.9000000000005</v>
      </c>
      <c r="O91" s="52">
        <f>O88+O81+O70+O61+O55+O50</f>
        <v>6094.7999999999993</v>
      </c>
    </row>
    <row r="92" spans="1:15">
      <c r="A92" s="33"/>
      <c r="B92" s="33"/>
      <c r="C92" s="33"/>
      <c r="D92" s="32" t="s">
        <v>132</v>
      </c>
      <c r="E92" s="52">
        <f>E79</f>
        <v>37046.699999999997</v>
      </c>
      <c r="F92" s="52">
        <f>F79</f>
        <v>37046.699999999997</v>
      </c>
      <c r="G92" s="115">
        <v>0</v>
      </c>
      <c r="H92" s="115"/>
      <c r="I92" s="139">
        <v>0</v>
      </c>
      <c r="J92" s="139"/>
      <c r="K92" s="34">
        <v>0</v>
      </c>
      <c r="L92" s="108">
        <v>0</v>
      </c>
      <c r="M92" s="108"/>
      <c r="N92" s="34">
        <v>0</v>
      </c>
      <c r="O92" s="34">
        <v>0</v>
      </c>
    </row>
  </sheetData>
  <mergeCells count="291">
    <mergeCell ref="A89:A91"/>
    <mergeCell ref="B89:B91"/>
    <mergeCell ref="C89:C91"/>
    <mergeCell ref="B65:B67"/>
    <mergeCell ref="A65:A67"/>
    <mergeCell ref="C65:C67"/>
    <mergeCell ref="B68:B70"/>
    <mergeCell ref="C68:C70"/>
    <mergeCell ref="I21:J21"/>
    <mergeCell ref="I22:J22"/>
    <mergeCell ref="I23:J23"/>
    <mergeCell ref="B21:B23"/>
    <mergeCell ref="C21:C23"/>
    <mergeCell ref="G22:H22"/>
    <mergeCell ref="G23:H23"/>
    <mergeCell ref="A68:A70"/>
    <mergeCell ref="A56:O56"/>
    <mergeCell ref="A57:O57"/>
    <mergeCell ref="A58:O58"/>
    <mergeCell ref="A62:O62"/>
    <mergeCell ref="G69:H69"/>
    <mergeCell ref="I69:J69"/>
    <mergeCell ref="L69:M69"/>
    <mergeCell ref="G70:H70"/>
    <mergeCell ref="I70:J70"/>
    <mergeCell ref="L86:M86"/>
    <mergeCell ref="G87:H87"/>
    <mergeCell ref="I87:J87"/>
    <mergeCell ref="L87:M87"/>
    <mergeCell ref="G88:H88"/>
    <mergeCell ref="I88:J88"/>
    <mergeCell ref="L88:M88"/>
    <mergeCell ref="G92:H92"/>
    <mergeCell ref="I92:J92"/>
    <mergeCell ref="L92:M92"/>
    <mergeCell ref="G90:H90"/>
    <mergeCell ref="G91:H91"/>
    <mergeCell ref="G85:H85"/>
    <mergeCell ref="I85:J85"/>
    <mergeCell ref="L85:M85"/>
    <mergeCell ref="G86:H86"/>
    <mergeCell ref="I86:J86"/>
    <mergeCell ref="G89:H89"/>
    <mergeCell ref="I91:J91"/>
    <mergeCell ref="L91:M91"/>
    <mergeCell ref="I89:J89"/>
    <mergeCell ref="L89:M89"/>
    <mergeCell ref="I90:J90"/>
    <mergeCell ref="L90:M90"/>
    <mergeCell ref="G80:H80"/>
    <mergeCell ref="I80:J80"/>
    <mergeCell ref="L80:M80"/>
    <mergeCell ref="G81:H81"/>
    <mergeCell ref="I81:J81"/>
    <mergeCell ref="L81:M81"/>
    <mergeCell ref="A83:O83"/>
    <mergeCell ref="A84:O84"/>
    <mergeCell ref="G78:H78"/>
    <mergeCell ref="I78:J78"/>
    <mergeCell ref="L78:M78"/>
    <mergeCell ref="G79:H79"/>
    <mergeCell ref="I79:J79"/>
    <mergeCell ref="L79:M79"/>
    <mergeCell ref="A82:O82"/>
    <mergeCell ref="C78:C81"/>
    <mergeCell ref="B78:B81"/>
    <mergeCell ref="A78:A81"/>
    <mergeCell ref="A71:O71"/>
    <mergeCell ref="A72:O72"/>
    <mergeCell ref="L75:M75"/>
    <mergeCell ref="C74:C77"/>
    <mergeCell ref="G76:H76"/>
    <mergeCell ref="I76:J76"/>
    <mergeCell ref="L76:M76"/>
    <mergeCell ref="I77:J77"/>
    <mergeCell ref="L70:M70"/>
    <mergeCell ref="A73:O73"/>
    <mergeCell ref="G75:H75"/>
    <mergeCell ref="I75:J75"/>
    <mergeCell ref="G74:H74"/>
    <mergeCell ref="I74:J74"/>
    <mergeCell ref="L74:M74"/>
    <mergeCell ref="A74:A77"/>
    <mergeCell ref="B74:B77"/>
    <mergeCell ref="G77:H77"/>
    <mergeCell ref="G66:H66"/>
    <mergeCell ref="I66:J66"/>
    <mergeCell ref="L66:M66"/>
    <mergeCell ref="L77:M77"/>
    <mergeCell ref="G67:H67"/>
    <mergeCell ref="I67:J67"/>
    <mergeCell ref="L67:M67"/>
    <mergeCell ref="G68:H68"/>
    <mergeCell ref="I68:J68"/>
    <mergeCell ref="L68:M68"/>
    <mergeCell ref="A64:O64"/>
    <mergeCell ref="G61:H61"/>
    <mergeCell ref="I61:J61"/>
    <mergeCell ref="L61:M61"/>
    <mergeCell ref="A63:O63"/>
    <mergeCell ref="G65:H65"/>
    <mergeCell ref="I65:J65"/>
    <mergeCell ref="L65:M65"/>
    <mergeCell ref="G59:H59"/>
    <mergeCell ref="I59:J59"/>
    <mergeCell ref="L59:M59"/>
    <mergeCell ref="G60:H60"/>
    <mergeCell ref="I60:J60"/>
    <mergeCell ref="L60:M60"/>
    <mergeCell ref="G55:H55"/>
    <mergeCell ref="I55:J55"/>
    <mergeCell ref="L55:M55"/>
    <mergeCell ref="A2:O2"/>
    <mergeCell ref="G54:H54"/>
    <mergeCell ref="I54:J54"/>
    <mergeCell ref="L54:M54"/>
    <mergeCell ref="L5:M5"/>
    <mergeCell ref="A6:O6"/>
    <mergeCell ref="A3:A5"/>
    <mergeCell ref="K1:O1"/>
    <mergeCell ref="A51:O51"/>
    <mergeCell ref="A52:O52"/>
    <mergeCell ref="A53:O53"/>
    <mergeCell ref="D3:D5"/>
    <mergeCell ref="E4:E5"/>
    <mergeCell ref="E3:O3"/>
    <mergeCell ref="F4:O4"/>
    <mergeCell ref="G5:H5"/>
    <mergeCell ref="I5:J5"/>
    <mergeCell ref="B3:B5"/>
    <mergeCell ref="C3:C5"/>
    <mergeCell ref="G49:H49"/>
    <mergeCell ref="G50:H50"/>
    <mergeCell ref="G48:H48"/>
    <mergeCell ref="G38:H38"/>
    <mergeCell ref="B36:B38"/>
    <mergeCell ref="C36:C38"/>
    <mergeCell ref="G27:H27"/>
    <mergeCell ref="G29:H29"/>
    <mergeCell ref="A42:A44"/>
    <mergeCell ref="B45:B47"/>
    <mergeCell ref="C45:C47"/>
    <mergeCell ref="G45:H45"/>
    <mergeCell ref="A45:A47"/>
    <mergeCell ref="G46:H46"/>
    <mergeCell ref="G47:H47"/>
    <mergeCell ref="G44:H44"/>
    <mergeCell ref="I45:J45"/>
    <mergeCell ref="L45:M45"/>
    <mergeCell ref="I49:J49"/>
    <mergeCell ref="I50:J50"/>
    <mergeCell ref="L49:M49"/>
    <mergeCell ref="L50:M50"/>
    <mergeCell ref="I48:J48"/>
    <mergeCell ref="L48:M48"/>
    <mergeCell ref="I46:J46"/>
    <mergeCell ref="L46:M46"/>
    <mergeCell ref="I47:J47"/>
    <mergeCell ref="L47:M47"/>
    <mergeCell ref="B42:B44"/>
    <mergeCell ref="C42:C44"/>
    <mergeCell ref="G42:H42"/>
    <mergeCell ref="I42:J42"/>
    <mergeCell ref="L42:M42"/>
    <mergeCell ref="G43:H43"/>
    <mergeCell ref="I43:J43"/>
    <mergeCell ref="L43:M43"/>
    <mergeCell ref="I44:J44"/>
    <mergeCell ref="L44:M44"/>
    <mergeCell ref="L39:M39"/>
    <mergeCell ref="G40:H40"/>
    <mergeCell ref="I40:J40"/>
    <mergeCell ref="L40:M40"/>
    <mergeCell ref="G41:H41"/>
    <mergeCell ref="L38:M38"/>
    <mergeCell ref="I41:J41"/>
    <mergeCell ref="L41:M41"/>
    <mergeCell ref="I39:J39"/>
    <mergeCell ref="L36:M36"/>
    <mergeCell ref="G37:H37"/>
    <mergeCell ref="I37:J37"/>
    <mergeCell ref="L37:M37"/>
    <mergeCell ref="G36:H36"/>
    <mergeCell ref="I36:J36"/>
    <mergeCell ref="A36:A38"/>
    <mergeCell ref="B39:B41"/>
    <mergeCell ref="C39:C41"/>
    <mergeCell ref="G39:H39"/>
    <mergeCell ref="A39:A41"/>
    <mergeCell ref="I38:J38"/>
    <mergeCell ref="A30:A32"/>
    <mergeCell ref="B33:B35"/>
    <mergeCell ref="C33:C35"/>
    <mergeCell ref="G33:H33"/>
    <mergeCell ref="A33:A35"/>
    <mergeCell ref="B30:B32"/>
    <mergeCell ref="C30:C32"/>
    <mergeCell ref="G32:H32"/>
    <mergeCell ref="G30:H30"/>
    <mergeCell ref="I30:J30"/>
    <mergeCell ref="L30:M30"/>
    <mergeCell ref="G31:H31"/>
    <mergeCell ref="I31:J31"/>
    <mergeCell ref="L31:M31"/>
    <mergeCell ref="L34:M34"/>
    <mergeCell ref="G35:H35"/>
    <mergeCell ref="I35:J35"/>
    <mergeCell ref="L35:M35"/>
    <mergeCell ref="I33:J33"/>
    <mergeCell ref="L33:M33"/>
    <mergeCell ref="G34:H34"/>
    <mergeCell ref="I34:J34"/>
    <mergeCell ref="L25:M25"/>
    <mergeCell ref="I27:J27"/>
    <mergeCell ref="L27:M27"/>
    <mergeCell ref="G28:H28"/>
    <mergeCell ref="I28:J28"/>
    <mergeCell ref="L28:M28"/>
    <mergeCell ref="G21:H21"/>
    <mergeCell ref="I32:J32"/>
    <mergeCell ref="L32:M32"/>
    <mergeCell ref="I20:J20"/>
    <mergeCell ref="L20:M20"/>
    <mergeCell ref="I24:J24"/>
    <mergeCell ref="L24:M24"/>
    <mergeCell ref="I29:J29"/>
    <mergeCell ref="L29:M29"/>
    <mergeCell ref="I25:J25"/>
    <mergeCell ref="B27:B29"/>
    <mergeCell ref="C27:C29"/>
    <mergeCell ref="A27:A29"/>
    <mergeCell ref="G25:H25"/>
    <mergeCell ref="G26:H26"/>
    <mergeCell ref="A21:A23"/>
    <mergeCell ref="B24:B26"/>
    <mergeCell ref="C24:C26"/>
    <mergeCell ref="G24:H24"/>
    <mergeCell ref="A24:A26"/>
    <mergeCell ref="L15:M15"/>
    <mergeCell ref="I16:J16"/>
    <mergeCell ref="L16:M16"/>
    <mergeCell ref="I12:J12"/>
    <mergeCell ref="L12:M12"/>
    <mergeCell ref="I26:J26"/>
    <mergeCell ref="L26:M26"/>
    <mergeCell ref="L21:M21"/>
    <mergeCell ref="L22:M22"/>
    <mergeCell ref="L23:M23"/>
    <mergeCell ref="A18:A20"/>
    <mergeCell ref="B18:B20"/>
    <mergeCell ref="C18:C20"/>
    <mergeCell ref="G18:H18"/>
    <mergeCell ref="G20:H20"/>
    <mergeCell ref="I11:J11"/>
    <mergeCell ref="I17:J17"/>
    <mergeCell ref="I15:J15"/>
    <mergeCell ref="G17:H17"/>
    <mergeCell ref="I18:J18"/>
    <mergeCell ref="L18:M18"/>
    <mergeCell ref="G19:H19"/>
    <mergeCell ref="I19:J19"/>
    <mergeCell ref="L19:M19"/>
    <mergeCell ref="L17:M17"/>
    <mergeCell ref="A12:A14"/>
    <mergeCell ref="B12:B14"/>
    <mergeCell ref="C12:C14"/>
    <mergeCell ref="G12:H12"/>
    <mergeCell ref="G13:H13"/>
    <mergeCell ref="A15:A17"/>
    <mergeCell ref="B15:B17"/>
    <mergeCell ref="C15:C17"/>
    <mergeCell ref="G15:H15"/>
    <mergeCell ref="G16:H16"/>
    <mergeCell ref="A7:O7"/>
    <mergeCell ref="A8:O8"/>
    <mergeCell ref="A9:A11"/>
    <mergeCell ref="B9:B11"/>
    <mergeCell ref="C9:C11"/>
    <mergeCell ref="G9:H9"/>
    <mergeCell ref="I9:J9"/>
    <mergeCell ref="L9:M9"/>
    <mergeCell ref="G10:H10"/>
    <mergeCell ref="I10:J10"/>
    <mergeCell ref="L10:M10"/>
    <mergeCell ref="G11:H11"/>
    <mergeCell ref="I13:J13"/>
    <mergeCell ref="L13:M13"/>
    <mergeCell ref="G14:H14"/>
    <mergeCell ref="I14:J14"/>
    <mergeCell ref="L14:M14"/>
    <mergeCell ref="L11:M11"/>
  </mergeCells>
  <phoneticPr fontId="0" type="noConversion"/>
  <pageMargins left="0.51181102362204722" right="0.17" top="0.35433070866141736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Vika</cp:lastModifiedBy>
  <cp:lastPrinted>2014-04-17T05:51:06Z</cp:lastPrinted>
  <dcterms:created xsi:type="dcterms:W3CDTF">2014-04-14T04:30:29Z</dcterms:created>
  <dcterms:modified xsi:type="dcterms:W3CDTF">2014-04-24T03:15:00Z</dcterms:modified>
</cp:coreProperties>
</file>