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ecolog\Гончаров И.А._21.09.2018\Рабочая папка\ПРОГРАММЫ\Программы 2019-2024\Экология\"/>
    </mc:Choice>
  </mc:AlternateContent>
  <bookViews>
    <workbookView xWindow="120" yWindow="270" windowWidth="16275" windowHeight="12210"/>
  </bookViews>
  <sheets>
    <sheet name="Фин-е" sheetId="1" r:id="rId1"/>
    <sheet name="Показатели" sheetId="2" r:id="rId2"/>
  </sheets>
  <definedNames>
    <definedName name="_xlnm.Print_Area" localSheetId="1">Показатели!$A$1:$G$23</definedName>
    <definedName name="_xlnm.Print_Area" localSheetId="0">'Фин-е'!$A$1:$L$43</definedName>
  </definedNames>
  <calcPr calcId="162913"/>
</workbook>
</file>

<file path=xl/calcChain.xml><?xml version="1.0" encoding="utf-8"?>
<calcChain xmlns="http://schemas.openxmlformats.org/spreadsheetml/2006/main">
  <c r="C36" i="1" l="1"/>
  <c r="C37" i="1"/>
  <c r="H36" i="1"/>
  <c r="H37" i="1"/>
  <c r="J34" i="1"/>
  <c r="K34" i="1"/>
  <c r="L34" i="1"/>
  <c r="L38" i="1" s="1"/>
  <c r="I34" i="1"/>
  <c r="E34" i="1"/>
  <c r="F34" i="1"/>
  <c r="G34" i="1"/>
  <c r="G38" i="1" s="1"/>
  <c r="D34" i="1"/>
  <c r="H31" i="1"/>
  <c r="C32" i="1"/>
  <c r="C33" i="1"/>
  <c r="E29" i="1"/>
  <c r="F29" i="1"/>
  <c r="G29" i="1"/>
  <c r="D29" i="1"/>
  <c r="I29" i="1"/>
  <c r="H29" i="1" s="1"/>
  <c r="J29" i="1"/>
  <c r="K29" i="1"/>
  <c r="L29" i="1"/>
  <c r="H24" i="1"/>
  <c r="H25" i="1"/>
  <c r="H26" i="1"/>
  <c r="H27" i="1"/>
  <c r="H28" i="1"/>
  <c r="C25" i="1"/>
  <c r="C26" i="1"/>
  <c r="C27" i="1"/>
  <c r="C28" i="1"/>
  <c r="E24" i="1"/>
  <c r="F24" i="1"/>
  <c r="G24" i="1"/>
  <c r="D24" i="1"/>
  <c r="C24" i="1" s="1"/>
  <c r="H23" i="1"/>
  <c r="C23" i="1"/>
  <c r="G15" i="1"/>
  <c r="J18" i="1"/>
  <c r="J15" i="1" s="1"/>
  <c r="K18" i="1"/>
  <c r="K15" i="1" s="1"/>
  <c r="K38" i="1" s="1"/>
  <c r="L18" i="1"/>
  <c r="L15" i="1" s="1"/>
  <c r="E18" i="1"/>
  <c r="E15" i="1" s="1"/>
  <c r="F18" i="1"/>
  <c r="F15" i="1" s="1"/>
  <c r="G18" i="1"/>
  <c r="D15" i="1"/>
  <c r="H20" i="1"/>
  <c r="H22" i="1"/>
  <c r="H16" i="1"/>
  <c r="H17" i="1"/>
  <c r="C16" i="1"/>
  <c r="C17" i="1"/>
  <c r="C20" i="1"/>
  <c r="C21" i="1"/>
  <c r="C22" i="1"/>
  <c r="H19" i="1"/>
  <c r="C19" i="1"/>
  <c r="H21" i="1"/>
  <c r="J38" i="1" l="1"/>
  <c r="C15" i="1"/>
  <c r="E38" i="1"/>
  <c r="D38" i="1"/>
  <c r="C29" i="1"/>
  <c r="F38" i="1"/>
  <c r="I15" i="1"/>
  <c r="I38" i="1" s="1"/>
  <c r="H34" i="1"/>
  <c r="C34" i="1"/>
  <c r="C18" i="1"/>
  <c r="H18" i="1" l="1"/>
  <c r="H15" i="1"/>
  <c r="H38" i="1" s="1"/>
  <c r="C38" i="1"/>
  <c r="M38" i="1" l="1"/>
</calcChain>
</file>

<file path=xl/sharedStrings.xml><?xml version="1.0" encoding="utf-8"?>
<sst xmlns="http://schemas.openxmlformats.org/spreadsheetml/2006/main" count="110" uniqueCount="91">
  <si>
    <t>ОТЧЕТ</t>
  </si>
  <si>
    <t>о ходе реализации муниципальной программы</t>
  </si>
  <si>
    <t>Объем финансирования муниципальной программы, тыс. рублей</t>
  </si>
  <si>
    <t>Фактически профинансировано, тыс. рублей</t>
  </si>
  <si>
    <t>Всего</t>
  </si>
  <si>
    <t>Утверждено бюджетной росписью</t>
  </si>
  <si>
    <t>в том числе за счет средств</t>
  </si>
  <si>
    <t>Итого по муниципальной программе</t>
  </si>
  <si>
    <t>Наименование основных мероприятий муниципальной программы</t>
  </si>
  <si>
    <t>№  п.п.</t>
  </si>
  <si>
    <t>внебюджетные источники</t>
  </si>
  <si>
    <t>за счет внебюджетных источников</t>
  </si>
  <si>
    <t>бюджета Белоярского района</t>
  </si>
  <si>
    <t>бюджета автономного округа</t>
  </si>
  <si>
    <t>федерального бюджета</t>
  </si>
  <si>
    <t>3.1.</t>
  </si>
  <si>
    <t>3.2.</t>
  </si>
  <si>
    <t>Наименование муниципальной программы Белоярского района:</t>
  </si>
  <si>
    <t>Ответственный исполнитель муниципальной программы:</t>
  </si>
  <si>
    <t>№ п/п</t>
  </si>
  <si>
    <t>ИНФОРМАЦИЯ</t>
  </si>
  <si>
    <t>о достижении целевых показателей по реализации муниципальной программы</t>
  </si>
  <si>
    <t>Наименование целевых показателей</t>
  </si>
  <si>
    <t>Единица измерения</t>
  </si>
  <si>
    <t>Базовый показатель на начало разработки</t>
  </si>
  <si>
    <t>Предусмотрено по программе на отчетный год</t>
  </si>
  <si>
    <t>Выполнено за отчетный период</t>
  </si>
  <si>
    <t>Информационная    обеспеченность 
(источник предоставленной информации)</t>
  </si>
  <si>
    <t>%</t>
  </si>
  <si>
    <t>Проектирование и строительство Белоярского межпоселенческого полигона ТКО</t>
  </si>
  <si>
    <t>Определение схемы размещения мест (площадок) накопления твердых коммунальных отходов, создание и ведение реестра мест (площадок) накопления твердых коммунальных отходов</t>
  </si>
  <si>
    <t>Создание и содержание мест (площадок) накопления твердых коммунальных отходов</t>
  </si>
  <si>
    <t>1.3.1.</t>
  </si>
  <si>
    <t>Обустройство мест (площадок) накопления твердых коммунальных отходов</t>
  </si>
  <si>
    <t>1.3.2.</t>
  </si>
  <si>
    <t>Приобретение контейнеров для размещения в местах (площадках) накопления твердых коммунальных отходов</t>
  </si>
  <si>
    <t>1.3.3.</t>
  </si>
  <si>
    <t>Создание площадок временного накопления твердых коммунальных отходов</t>
  </si>
  <si>
    <t>1.3.4.</t>
  </si>
  <si>
    <r>
      <t xml:space="preserve">Содержание </t>
    </r>
    <r>
      <rPr>
        <sz val="12"/>
        <color theme="1"/>
        <rFont val="Times New Roman"/>
        <family val="1"/>
        <charset val="204"/>
      </rPr>
      <t>мест (площадок) накопления твердых коммунальных отходов</t>
    </r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</si>
  <si>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 и захоронению твердых коммунальных отходов</t>
  </si>
  <si>
    <t>Рекультивация территории санкционированной свалки твердых бытовых отходов с.Полноват Белоярского района</t>
  </si>
  <si>
    <t>Рекультивация территории санкционированной свалки твердых бытовых отходов с.Казым Белоярского района</t>
  </si>
  <si>
    <t>Рекультивация территории санкционированной свалки твердых бытовых отходов с.Ванзеват Белоярского района</t>
  </si>
  <si>
    <t>Рекультивация полигона ТБО в г.Белоярский</t>
  </si>
  <si>
    <t>Ликвидация выявленных мест несанкционированного размещения отходов, санитарное содержание мест общественного пользования и отдыха на водных объектах и очистка береговой полосы водных объектов</t>
  </si>
  <si>
    <t>Организация использования, охраны, защиты, воспроизводства городских лесов</t>
  </si>
  <si>
    <t>Плата за пользование водным объектом – участок реки Казым (79,65-79,70 км от устья (затон)) – в соответствии с договором водопользования, зарегистрированным в государственном водном реестре 03.08.2015 за № 86.15.02.01.001-Р-ДРБК-С-2015-01655/00</t>
  </si>
  <si>
    <t>Ведение регулярного наблюдения за состоянием водного объекта – участок реки Казым (79,65-79,70 км от устья (затон)) – в соответствии с договором водопользования, зарегистрированным в государственном водном реестре 03.08.2015 за № 86.15.02.01.001-Р-ДРБК-С-2015-01655/00</t>
  </si>
  <si>
    <t>Организация и проведение в Белоярском районе мероприятий, приуроченных к Международной экологической акции «Спасти и сохранить»</t>
  </si>
  <si>
    <t>Проведение в образовательных учреждениях мероприятий, приуроченных к Международной экологической акции «Спасти и сохранить»</t>
  </si>
  <si>
    <t>Проведение в учреждениях культуры мероприятий, приуроченных к Международной экологической акции «Спасти и сохранить»</t>
  </si>
  <si>
    <t>4.1.</t>
  </si>
  <si>
    <t>4.2.</t>
  </si>
  <si>
    <t>4.3.</t>
  </si>
  <si>
    <t>1.1.</t>
  </si>
  <si>
    <t>1.2.</t>
  </si>
  <si>
    <t>1.3.</t>
  </si>
  <si>
    <t>1.4.</t>
  </si>
  <si>
    <t>2.1.</t>
  </si>
  <si>
    <t>2.2.</t>
  </si>
  <si>
    <t>2.3.</t>
  </si>
  <si>
    <t>2.4.</t>
  </si>
  <si>
    <t>3.3.</t>
  </si>
  <si>
    <t>3.4.</t>
  </si>
  <si>
    <t>Количество рекультивированных объектов размещения отходов, единиц</t>
  </si>
  <si>
    <t>Протяженность очищенной береговой полосы водных объектов, километров</t>
  </si>
  <si>
    <t>Доля населения, вовлеченного в эколого-просветительские и эколого-образовательные мероприятия, проценты</t>
  </si>
  <si>
    <t>единица</t>
  </si>
  <si>
    <t>километр</t>
  </si>
  <si>
    <t>человек</t>
  </si>
  <si>
    <t>Количество полигонов твердых коммунальных отходов</t>
  </si>
  <si>
    <t>Количество обустроенных мест (площадок) накопления твердых коммунальных отходов</t>
  </si>
  <si>
    <t>Количество приобретенных контейнеров для размещения в местах (площадках) накопления твердых коммунальных отходов</t>
  </si>
  <si>
    <t>Количество площадок временного накопления твердых коммунальных отходов</t>
  </si>
  <si>
    <r>
      <t xml:space="preserve">Развитие системы обращения </t>
    </r>
    <r>
      <rPr>
        <sz val="12"/>
        <color theme="1"/>
        <rFont val="Times New Roman"/>
        <family val="1"/>
        <charset val="204"/>
      </rPr>
      <t xml:space="preserve">с </t>
    </r>
    <r>
      <rPr>
        <sz val="12"/>
        <color rgb="FF000000"/>
        <rFont val="Times New Roman"/>
        <family val="1"/>
        <charset val="204"/>
      </rPr>
      <t xml:space="preserve">твердыми коммунальными </t>
    </r>
    <r>
      <rPr>
        <sz val="12"/>
        <color theme="1"/>
        <rFont val="Times New Roman"/>
        <family val="1"/>
        <charset val="204"/>
      </rPr>
      <t>отходами</t>
    </r>
    <r>
      <rPr>
        <sz val="11"/>
        <color rgb="FF000000"/>
        <rFont val="Times New Roman"/>
        <family val="1"/>
        <charset val="204"/>
      </rPr>
      <t xml:space="preserve"> в Белоярском районе </t>
    </r>
  </si>
  <si>
    <t>Ликвидация объектов накопленного экологического вреда окружающей среде</t>
  </si>
  <si>
    <t xml:space="preserve">Реализации мероприятий межпоселенческого характера по охране окружающей среды </t>
  </si>
  <si>
    <t xml:space="preserve">Экологическое воспитание и формирование экологической культуры </t>
  </si>
  <si>
    <t>Управление природопользования, сельского хозяйства и развития предпринимательства администрации Белоярского района</t>
  </si>
  <si>
    <t>Начальник управления природопользования,</t>
  </si>
  <si>
    <t xml:space="preserve"> сельского хозяйства и развития предпринимательства         ______________________И.А.Гончаров</t>
  </si>
  <si>
    <t xml:space="preserve">«Охрана окружающей среды на 2019 – 2024 годы»  </t>
  </si>
  <si>
    <t>кассовое исполнение по МП!!!</t>
  </si>
  <si>
    <t>УКС</t>
  </si>
  <si>
    <t>УЖКХ</t>
  </si>
  <si>
    <t>КМС</t>
  </si>
  <si>
    <t>УПСХРП</t>
  </si>
  <si>
    <t>за  2020 г.</t>
  </si>
  <si>
    <t>за   2020  год</t>
  </si>
  <si>
    <r>
      <t xml:space="preserve">Количество населения, вовлеченного в мероприятия по очистке береговой полосы водных объектов </t>
    </r>
    <r>
      <rPr>
        <sz val="11"/>
        <color rgb="FFFF0000"/>
        <rFont val="Times New Roman"/>
        <family val="1"/>
        <charset val="204"/>
      </rPr>
      <t>(нарастающим итогом)</t>
    </r>
    <r>
      <rPr>
        <sz val="11"/>
        <color theme="1"/>
        <rFont val="Times New Roman"/>
        <family val="1"/>
        <charset val="204"/>
      </rPr>
      <t xml:space="preserve">, человек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</si>
</sst>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164" fontId="3" fillId="0" borderId="1" xfId="0" applyNumberFormat="1" applyFont="1" applyFill="1" applyBorder="1" applyAlignment="1">
      <alignment vertical="center" wrapText="1"/>
    </xf>
    <xf numFmtId="0" fontId="2" fillId="0" borderId="0" xfId="0" applyFont="1" applyFill="1"/>
    <xf numFmtId="164" fontId="2" fillId="0" borderId="0" xfId="0" applyNumberFormat="1" applyFont="1" applyFill="1"/>
    <xf numFmtId="0" fontId="10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10" fontId="8" fillId="0" borderId="0" xfId="0" applyNumberFormat="1" applyFont="1" applyFill="1"/>
    <xf numFmtId="164" fontId="6" fillId="0" borderId="0" xfId="0" applyNumberFormat="1" applyFont="1" applyFill="1"/>
    <xf numFmtId="0" fontId="6" fillId="0" borderId="0" xfId="0" applyFont="1" applyFill="1"/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tabSelected="1" view="pageBreakPreview" zoomScale="60" zoomScaleNormal="100" workbookViewId="0">
      <selection activeCell="F20" sqref="F20"/>
    </sheetView>
  </sheetViews>
  <sheetFormatPr defaultRowHeight="15" x14ac:dyDescent="0.25"/>
  <cols>
    <col min="1" max="1" width="7.140625" style="1" customWidth="1"/>
    <col min="2" max="2" width="36.7109375" style="1" customWidth="1"/>
    <col min="3" max="3" width="11.42578125" style="1" customWidth="1"/>
    <col min="4" max="4" width="12" style="1" customWidth="1"/>
    <col min="5" max="5" width="13.28515625" style="1" customWidth="1"/>
    <col min="6" max="6" width="11.140625" style="1" customWidth="1"/>
    <col min="7" max="7" width="12.28515625" style="1" customWidth="1"/>
    <col min="8" max="8" width="11" style="1" customWidth="1"/>
    <col min="9" max="9" width="11.28515625" style="1" customWidth="1"/>
    <col min="10" max="10" width="14.85546875" style="1" customWidth="1"/>
    <col min="11" max="11" width="13.42578125" style="1" customWidth="1"/>
    <col min="12" max="12" width="11.85546875" style="1" customWidth="1"/>
    <col min="13" max="13" width="12.28515625" style="1" customWidth="1"/>
    <col min="14" max="16384" width="9.140625" style="1"/>
  </cols>
  <sheetData>
    <row r="2" spans="1:14" x14ac:dyDescent="0.25">
      <c r="A2" s="3"/>
      <c r="E2" s="3" t="s">
        <v>0</v>
      </c>
    </row>
    <row r="3" spans="1:14" x14ac:dyDescent="0.25">
      <c r="A3" s="3"/>
      <c r="E3" s="3" t="s">
        <v>1</v>
      </c>
    </row>
    <row r="4" spans="1:14" x14ac:dyDescent="0.25">
      <c r="A4" s="3"/>
      <c r="E4" s="16" t="s">
        <v>88</v>
      </c>
    </row>
    <row r="6" spans="1:14" x14ac:dyDescent="0.25">
      <c r="A6" s="5" t="s">
        <v>17</v>
      </c>
      <c r="B6" s="5"/>
      <c r="C6" s="5"/>
      <c r="D6" s="5"/>
      <c r="E6" s="34" t="s">
        <v>82</v>
      </c>
      <c r="F6" s="34"/>
      <c r="G6" s="34"/>
      <c r="H6" s="34"/>
      <c r="I6" s="34"/>
      <c r="J6" s="34"/>
      <c r="K6" s="34"/>
      <c r="L6" s="34"/>
    </row>
    <row r="7" spans="1:14" ht="37.5" customHeight="1" x14ac:dyDescent="0.25">
      <c r="A7" s="36" t="s">
        <v>18</v>
      </c>
      <c r="B7" s="36"/>
      <c r="C7" s="36"/>
      <c r="D7" s="36"/>
      <c r="E7" s="34" t="s">
        <v>79</v>
      </c>
      <c r="F7" s="34"/>
      <c r="G7" s="34"/>
      <c r="H7" s="34"/>
      <c r="I7" s="34"/>
      <c r="J7" s="34"/>
      <c r="K7" s="34"/>
      <c r="L7" s="34"/>
    </row>
    <row r="9" spans="1:14" ht="48" customHeight="1" x14ac:dyDescent="0.25">
      <c r="A9" s="35" t="s">
        <v>9</v>
      </c>
      <c r="B9" s="35" t="s">
        <v>8</v>
      </c>
      <c r="C9" s="35" t="s">
        <v>2</v>
      </c>
      <c r="D9" s="35"/>
      <c r="E9" s="35"/>
      <c r="F9" s="35"/>
      <c r="G9" s="35"/>
      <c r="H9" s="35" t="s">
        <v>3</v>
      </c>
      <c r="I9" s="35"/>
      <c r="J9" s="35"/>
      <c r="K9" s="35"/>
      <c r="L9" s="35"/>
    </row>
    <row r="10" spans="1:14" ht="16.5" customHeight="1" x14ac:dyDescent="0.25">
      <c r="A10" s="35"/>
      <c r="B10" s="35"/>
      <c r="C10" s="35" t="s">
        <v>4</v>
      </c>
      <c r="D10" s="35" t="s">
        <v>5</v>
      </c>
      <c r="E10" s="35"/>
      <c r="F10" s="35"/>
      <c r="G10" s="35" t="s">
        <v>10</v>
      </c>
      <c r="H10" s="35" t="s">
        <v>4</v>
      </c>
      <c r="I10" s="35" t="s">
        <v>6</v>
      </c>
      <c r="J10" s="35"/>
      <c r="K10" s="35"/>
      <c r="L10" s="35" t="s">
        <v>11</v>
      </c>
    </row>
    <row r="11" spans="1:14" x14ac:dyDescent="0.25">
      <c r="A11" s="35"/>
      <c r="B11" s="35"/>
      <c r="C11" s="35"/>
      <c r="D11" s="35" t="s">
        <v>6</v>
      </c>
      <c r="E11" s="35"/>
      <c r="F11" s="35"/>
      <c r="G11" s="35"/>
      <c r="H11" s="35"/>
      <c r="I11" s="35"/>
      <c r="J11" s="35"/>
      <c r="K11" s="35"/>
      <c r="L11" s="35"/>
    </row>
    <row r="12" spans="1:14" ht="46.5" customHeight="1" x14ac:dyDescent="0.25">
      <c r="A12" s="35"/>
      <c r="B12" s="35"/>
      <c r="C12" s="35"/>
      <c r="D12" s="35" t="s">
        <v>12</v>
      </c>
      <c r="E12" s="35" t="s">
        <v>13</v>
      </c>
      <c r="F12" s="35" t="s">
        <v>14</v>
      </c>
      <c r="G12" s="35"/>
      <c r="H12" s="35"/>
      <c r="I12" s="35" t="s">
        <v>12</v>
      </c>
      <c r="J12" s="35" t="s">
        <v>13</v>
      </c>
      <c r="K12" s="35" t="s">
        <v>14</v>
      </c>
      <c r="L12" s="35"/>
    </row>
    <row r="13" spans="1:14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4" x14ac:dyDescent="0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</row>
    <row r="15" spans="1:14" s="20" customFormat="1" ht="56.25" customHeight="1" x14ac:dyDescent="0.25">
      <c r="A15" s="23">
        <v>1</v>
      </c>
      <c r="B15" s="24" t="s">
        <v>75</v>
      </c>
      <c r="C15" s="19">
        <f>SUM(D15:G15)</f>
        <v>7708.1</v>
      </c>
      <c r="D15" s="19">
        <f>D16+D17+D18+D23</f>
        <v>7598.1</v>
      </c>
      <c r="E15" s="19">
        <f t="shared" ref="E15:G15" si="0">E16+E17+E18+E23</f>
        <v>110</v>
      </c>
      <c r="F15" s="19">
        <f t="shared" si="0"/>
        <v>0</v>
      </c>
      <c r="G15" s="19">
        <f t="shared" si="0"/>
        <v>0</v>
      </c>
      <c r="H15" s="19">
        <f t="shared" ref="H15:H37" si="1">SUM(I15:L15)</f>
        <v>7708.1</v>
      </c>
      <c r="I15" s="19">
        <f>I16+I17+I18+I23</f>
        <v>7598.1</v>
      </c>
      <c r="J15" s="19">
        <f t="shared" ref="J15:L15" si="2">J16+J17+J18+J23</f>
        <v>110</v>
      </c>
      <c r="K15" s="19">
        <f t="shared" si="2"/>
        <v>0</v>
      </c>
      <c r="L15" s="19">
        <f t="shared" si="2"/>
        <v>0</v>
      </c>
      <c r="N15" s="21"/>
    </row>
    <row r="16" spans="1:14" s="20" customFormat="1" ht="45" x14ac:dyDescent="0.25">
      <c r="A16" s="17" t="s">
        <v>55</v>
      </c>
      <c r="B16" s="18" t="s">
        <v>29</v>
      </c>
      <c r="C16" s="19">
        <f t="shared" ref="C16:C18" si="3">SUM(D16:G16)</f>
        <v>0</v>
      </c>
      <c r="D16" s="19">
        <v>0</v>
      </c>
      <c r="E16" s="19">
        <v>0</v>
      </c>
      <c r="F16" s="19">
        <v>0</v>
      </c>
      <c r="G16" s="19">
        <v>0</v>
      </c>
      <c r="H16" s="19">
        <f t="shared" si="1"/>
        <v>0</v>
      </c>
      <c r="I16" s="19">
        <v>0</v>
      </c>
      <c r="J16" s="19">
        <v>0</v>
      </c>
      <c r="K16" s="19">
        <v>0</v>
      </c>
      <c r="L16" s="19">
        <v>0</v>
      </c>
      <c r="N16" s="21"/>
    </row>
    <row r="17" spans="1:14" s="20" customFormat="1" ht="90" x14ac:dyDescent="0.25">
      <c r="A17" s="17" t="s">
        <v>56</v>
      </c>
      <c r="B17" s="18" t="s">
        <v>30</v>
      </c>
      <c r="C17" s="19">
        <f t="shared" si="3"/>
        <v>0</v>
      </c>
      <c r="D17" s="19">
        <v>0</v>
      </c>
      <c r="E17" s="19">
        <v>0</v>
      </c>
      <c r="F17" s="19">
        <v>0</v>
      </c>
      <c r="G17" s="19">
        <v>0</v>
      </c>
      <c r="H17" s="19">
        <f t="shared" si="1"/>
        <v>0</v>
      </c>
      <c r="I17" s="19">
        <v>0</v>
      </c>
      <c r="J17" s="19">
        <v>0</v>
      </c>
      <c r="K17" s="19">
        <v>0</v>
      </c>
      <c r="L17" s="19">
        <v>0</v>
      </c>
      <c r="N17" s="21"/>
    </row>
    <row r="18" spans="1:14" s="20" customFormat="1" ht="45" x14ac:dyDescent="0.25">
      <c r="A18" s="23" t="s">
        <v>57</v>
      </c>
      <c r="B18" s="24" t="s">
        <v>31</v>
      </c>
      <c r="C18" s="19">
        <f t="shared" si="3"/>
        <v>7598.1</v>
      </c>
      <c r="D18" s="19">
        <v>7598.1</v>
      </c>
      <c r="E18" s="19">
        <f t="shared" ref="E18:G18" si="4">E19+E20+E21+E22</f>
        <v>0</v>
      </c>
      <c r="F18" s="19">
        <f t="shared" si="4"/>
        <v>0</v>
      </c>
      <c r="G18" s="19">
        <f t="shared" si="4"/>
        <v>0</v>
      </c>
      <c r="H18" s="19">
        <f t="shared" si="1"/>
        <v>7598.1</v>
      </c>
      <c r="I18" s="19">
        <v>7598.1</v>
      </c>
      <c r="J18" s="19">
        <f t="shared" ref="J18:L18" si="5">J19+J20+J21+J22</f>
        <v>0</v>
      </c>
      <c r="K18" s="19">
        <f t="shared" si="5"/>
        <v>0</v>
      </c>
      <c r="L18" s="19">
        <f t="shared" si="5"/>
        <v>0</v>
      </c>
      <c r="N18" s="21"/>
    </row>
    <row r="19" spans="1:14" s="20" customFormat="1" ht="60.75" customHeight="1" x14ac:dyDescent="0.25">
      <c r="A19" s="23" t="s">
        <v>32</v>
      </c>
      <c r="B19" s="25" t="s">
        <v>33</v>
      </c>
      <c r="C19" s="19">
        <f>SUM(D19:G19)</f>
        <v>676.4</v>
      </c>
      <c r="D19" s="19">
        <v>676.4</v>
      </c>
      <c r="E19" s="19">
        <v>0</v>
      </c>
      <c r="F19" s="19">
        <v>0</v>
      </c>
      <c r="G19" s="19">
        <v>0</v>
      </c>
      <c r="H19" s="19">
        <f>SUM(I19:L19)</f>
        <v>676.4</v>
      </c>
      <c r="I19" s="19">
        <v>676.4</v>
      </c>
      <c r="J19" s="19">
        <v>0</v>
      </c>
      <c r="K19" s="19">
        <v>0</v>
      </c>
      <c r="L19" s="19">
        <v>0</v>
      </c>
      <c r="N19" s="21"/>
    </row>
    <row r="20" spans="1:14" s="20" customFormat="1" ht="75.75" customHeight="1" x14ac:dyDescent="0.25">
      <c r="A20" s="17" t="s">
        <v>34</v>
      </c>
      <c r="B20" s="26" t="s">
        <v>35</v>
      </c>
      <c r="C20" s="19">
        <f t="shared" ref="C20:C37" si="6">SUM(D20:G20)</f>
        <v>0</v>
      </c>
      <c r="D20" s="19">
        <v>0</v>
      </c>
      <c r="E20" s="19">
        <v>0</v>
      </c>
      <c r="F20" s="19">
        <v>0</v>
      </c>
      <c r="G20" s="19">
        <v>0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N20" s="21"/>
    </row>
    <row r="21" spans="1:14" s="20" customFormat="1" ht="54.75" customHeight="1" x14ac:dyDescent="0.25">
      <c r="A21" s="17" t="s">
        <v>36</v>
      </c>
      <c r="B21" s="26" t="s">
        <v>37</v>
      </c>
      <c r="C21" s="19">
        <f t="shared" si="6"/>
        <v>5626.4</v>
      </c>
      <c r="D21" s="19">
        <v>5626.4</v>
      </c>
      <c r="E21" s="19">
        <v>0</v>
      </c>
      <c r="F21" s="19">
        <v>0</v>
      </c>
      <c r="G21" s="19">
        <v>0</v>
      </c>
      <c r="H21" s="19">
        <f t="shared" si="1"/>
        <v>5626.4</v>
      </c>
      <c r="I21" s="19">
        <v>5626.4</v>
      </c>
      <c r="J21" s="19">
        <v>0</v>
      </c>
      <c r="K21" s="19">
        <v>0</v>
      </c>
      <c r="L21" s="19">
        <v>0</v>
      </c>
      <c r="N21" s="21"/>
    </row>
    <row r="22" spans="1:14" s="20" customFormat="1" ht="60" customHeight="1" x14ac:dyDescent="0.25">
      <c r="A22" s="17" t="s">
        <v>38</v>
      </c>
      <c r="B22" s="26" t="s">
        <v>39</v>
      </c>
      <c r="C22" s="19">
        <f t="shared" si="6"/>
        <v>1295.3</v>
      </c>
      <c r="D22" s="19">
        <v>1295.3</v>
      </c>
      <c r="E22" s="19">
        <v>0</v>
      </c>
      <c r="F22" s="19">
        <v>0</v>
      </c>
      <c r="G22" s="19">
        <v>0</v>
      </c>
      <c r="H22" s="19">
        <f t="shared" si="1"/>
        <v>1295.3</v>
      </c>
      <c r="I22" s="19">
        <v>1295.3</v>
      </c>
      <c r="J22" s="19">
        <v>0</v>
      </c>
      <c r="K22" s="19">
        <v>0</v>
      </c>
      <c r="L22" s="19">
        <v>0</v>
      </c>
      <c r="N22" s="21"/>
    </row>
    <row r="23" spans="1:14" s="20" customFormat="1" ht="105" x14ac:dyDescent="0.25">
      <c r="A23" s="17" t="s">
        <v>58</v>
      </c>
      <c r="B23" s="18" t="s">
        <v>40</v>
      </c>
      <c r="C23" s="19">
        <f t="shared" si="6"/>
        <v>110</v>
      </c>
      <c r="D23" s="19">
        <v>0</v>
      </c>
      <c r="E23" s="19">
        <v>110</v>
      </c>
      <c r="F23" s="19">
        <v>0</v>
      </c>
      <c r="G23" s="19">
        <v>0</v>
      </c>
      <c r="H23" s="19">
        <f t="shared" si="1"/>
        <v>110</v>
      </c>
      <c r="I23" s="19">
        <v>0</v>
      </c>
      <c r="J23" s="19">
        <v>110</v>
      </c>
      <c r="K23" s="19">
        <v>0</v>
      </c>
      <c r="L23" s="19">
        <v>0</v>
      </c>
      <c r="N23" s="21"/>
    </row>
    <row r="24" spans="1:14" s="20" customFormat="1" ht="45" x14ac:dyDescent="0.25">
      <c r="A24" s="17">
        <v>2</v>
      </c>
      <c r="B24" s="18" t="s">
        <v>76</v>
      </c>
      <c r="C24" s="19">
        <f t="shared" si="6"/>
        <v>41.6</v>
      </c>
      <c r="D24" s="19">
        <f>D25+D26+D27+D28</f>
        <v>41.6</v>
      </c>
      <c r="E24" s="19">
        <f t="shared" ref="E24:G24" si="7">E25+E26+E27+E28</f>
        <v>0</v>
      </c>
      <c r="F24" s="19">
        <f t="shared" si="7"/>
        <v>0</v>
      </c>
      <c r="G24" s="19">
        <f t="shared" si="7"/>
        <v>0</v>
      </c>
      <c r="H24" s="19">
        <f t="shared" si="1"/>
        <v>41.6</v>
      </c>
      <c r="I24" s="19">
        <v>41.6</v>
      </c>
      <c r="J24" s="19">
        <v>0</v>
      </c>
      <c r="K24" s="19">
        <v>0</v>
      </c>
      <c r="L24" s="19">
        <v>0</v>
      </c>
      <c r="N24" s="21"/>
    </row>
    <row r="25" spans="1:14" s="20" customFormat="1" ht="60" x14ac:dyDescent="0.25">
      <c r="A25" s="17" t="s">
        <v>59</v>
      </c>
      <c r="B25" s="18" t="s">
        <v>41</v>
      </c>
      <c r="C25" s="19">
        <f t="shared" si="6"/>
        <v>0</v>
      </c>
      <c r="D25" s="19">
        <v>0</v>
      </c>
      <c r="E25" s="19">
        <v>0</v>
      </c>
      <c r="F25" s="19">
        <v>0</v>
      </c>
      <c r="G25" s="19">
        <v>0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N25" s="21"/>
    </row>
    <row r="26" spans="1:14" s="20" customFormat="1" ht="60" x14ac:dyDescent="0.25">
      <c r="A26" s="17" t="s">
        <v>60</v>
      </c>
      <c r="B26" s="18" t="s">
        <v>42</v>
      </c>
      <c r="C26" s="19">
        <f t="shared" si="6"/>
        <v>41.6</v>
      </c>
      <c r="D26" s="19">
        <v>41.6</v>
      </c>
      <c r="E26" s="19">
        <v>0</v>
      </c>
      <c r="F26" s="19">
        <v>0</v>
      </c>
      <c r="G26" s="19">
        <v>0</v>
      </c>
      <c r="H26" s="19">
        <f t="shared" si="1"/>
        <v>41.6</v>
      </c>
      <c r="I26" s="19">
        <v>41.6</v>
      </c>
      <c r="J26" s="19">
        <v>0</v>
      </c>
      <c r="K26" s="19">
        <v>0</v>
      </c>
      <c r="L26" s="19">
        <v>0</v>
      </c>
      <c r="N26" s="21"/>
    </row>
    <row r="27" spans="1:14" s="20" customFormat="1" ht="60" x14ac:dyDescent="0.25">
      <c r="A27" s="17" t="s">
        <v>61</v>
      </c>
      <c r="B27" s="18" t="s">
        <v>43</v>
      </c>
      <c r="C27" s="19">
        <f t="shared" si="6"/>
        <v>0</v>
      </c>
      <c r="D27" s="19">
        <v>0</v>
      </c>
      <c r="E27" s="19">
        <v>0</v>
      </c>
      <c r="F27" s="19">
        <v>0</v>
      </c>
      <c r="G27" s="19">
        <v>0</v>
      </c>
      <c r="H27" s="19">
        <f t="shared" si="1"/>
        <v>0</v>
      </c>
      <c r="I27" s="19">
        <v>0</v>
      </c>
      <c r="J27" s="19">
        <v>0</v>
      </c>
      <c r="K27" s="19">
        <v>0</v>
      </c>
      <c r="L27" s="19">
        <v>0</v>
      </c>
      <c r="N27" s="21"/>
    </row>
    <row r="28" spans="1:14" s="20" customFormat="1" ht="30" x14ac:dyDescent="0.25">
      <c r="A28" s="17" t="s">
        <v>62</v>
      </c>
      <c r="B28" s="18" t="s">
        <v>44</v>
      </c>
      <c r="C28" s="19">
        <f t="shared" si="6"/>
        <v>0</v>
      </c>
      <c r="D28" s="19">
        <v>0</v>
      </c>
      <c r="E28" s="19">
        <v>0</v>
      </c>
      <c r="F28" s="19">
        <v>0</v>
      </c>
      <c r="G28" s="19">
        <v>0</v>
      </c>
      <c r="H28" s="19">
        <f t="shared" si="1"/>
        <v>0</v>
      </c>
      <c r="I28" s="19">
        <v>0</v>
      </c>
      <c r="J28" s="19">
        <v>0</v>
      </c>
      <c r="K28" s="19">
        <v>0</v>
      </c>
      <c r="L28" s="19">
        <v>0</v>
      </c>
      <c r="N28" s="21"/>
    </row>
    <row r="29" spans="1:14" s="20" customFormat="1" ht="45" x14ac:dyDescent="0.25">
      <c r="A29" s="17">
        <v>3</v>
      </c>
      <c r="B29" s="18" t="s">
        <v>77</v>
      </c>
      <c r="C29" s="19">
        <f t="shared" si="6"/>
        <v>1456.5000000000002</v>
      </c>
      <c r="D29" s="19">
        <f>D30+D31+D32+D33</f>
        <v>1456.5000000000002</v>
      </c>
      <c r="E29" s="19">
        <f t="shared" ref="E29:G29" si="8">E30+E31+E32+E33</f>
        <v>0</v>
      </c>
      <c r="F29" s="19">
        <f t="shared" si="8"/>
        <v>0</v>
      </c>
      <c r="G29" s="19">
        <f t="shared" si="8"/>
        <v>0</v>
      </c>
      <c r="H29" s="19">
        <f t="shared" si="1"/>
        <v>1456.5000000000002</v>
      </c>
      <c r="I29" s="19">
        <f t="shared" ref="I29" si="9">I30+I31+I32+I33</f>
        <v>1456.5000000000002</v>
      </c>
      <c r="J29" s="19">
        <f t="shared" ref="J29" si="10">J30+J31+J32+J33</f>
        <v>0</v>
      </c>
      <c r="K29" s="19">
        <f t="shared" ref="K29" si="11">K30+K31+K32+K33</f>
        <v>0</v>
      </c>
      <c r="L29" s="19">
        <f t="shared" ref="L29" si="12">L30+L31+L32+L33</f>
        <v>0</v>
      </c>
      <c r="N29" s="21"/>
    </row>
    <row r="30" spans="1:14" s="20" customFormat="1" ht="90" customHeight="1" x14ac:dyDescent="0.25">
      <c r="A30" s="23" t="s">
        <v>15</v>
      </c>
      <c r="B30" s="27" t="s">
        <v>45</v>
      </c>
      <c r="C30" s="19">
        <v>1200</v>
      </c>
      <c r="D30" s="19">
        <v>1200</v>
      </c>
      <c r="E30" s="19">
        <v>0</v>
      </c>
      <c r="F30" s="19">
        <v>0</v>
      </c>
      <c r="G30" s="19">
        <v>0</v>
      </c>
      <c r="H30" s="19">
        <v>1200</v>
      </c>
      <c r="I30" s="19">
        <v>1200</v>
      </c>
      <c r="J30" s="19">
        <v>0</v>
      </c>
      <c r="K30" s="19">
        <v>0</v>
      </c>
      <c r="L30" s="19">
        <v>0</v>
      </c>
      <c r="N30" s="21"/>
    </row>
    <row r="31" spans="1:14" s="20" customFormat="1" ht="45" x14ac:dyDescent="0.25">
      <c r="A31" s="17" t="s">
        <v>16</v>
      </c>
      <c r="B31" s="18" t="s">
        <v>46</v>
      </c>
      <c r="C31" s="19">
        <v>182.9</v>
      </c>
      <c r="D31" s="19">
        <v>182.9</v>
      </c>
      <c r="E31" s="19">
        <v>0</v>
      </c>
      <c r="F31" s="19">
        <v>0</v>
      </c>
      <c r="G31" s="19">
        <v>0</v>
      </c>
      <c r="H31" s="19">
        <f t="shared" si="1"/>
        <v>182.9</v>
      </c>
      <c r="I31" s="19">
        <v>182.9</v>
      </c>
      <c r="J31" s="19">
        <v>0</v>
      </c>
      <c r="K31" s="19">
        <v>0</v>
      </c>
      <c r="L31" s="19">
        <v>0</v>
      </c>
      <c r="N31" s="21"/>
    </row>
    <row r="32" spans="1:14" s="20" customFormat="1" ht="140.25" customHeight="1" x14ac:dyDescent="0.25">
      <c r="A32" s="17" t="s">
        <v>63</v>
      </c>
      <c r="B32" s="18" t="s">
        <v>47</v>
      </c>
      <c r="C32" s="19">
        <f t="shared" si="6"/>
        <v>15.4</v>
      </c>
      <c r="D32" s="19">
        <v>15.4</v>
      </c>
      <c r="E32" s="19">
        <v>0</v>
      </c>
      <c r="F32" s="19">
        <v>0</v>
      </c>
      <c r="G32" s="19">
        <v>0</v>
      </c>
      <c r="H32" s="19">
        <v>15.4</v>
      </c>
      <c r="I32" s="19">
        <v>15.4</v>
      </c>
      <c r="J32" s="19">
        <v>0</v>
      </c>
      <c r="K32" s="19">
        <v>0</v>
      </c>
      <c r="L32" s="19">
        <v>0</v>
      </c>
      <c r="N32" s="21"/>
    </row>
    <row r="33" spans="1:14" s="20" customFormat="1" ht="137.25" customHeight="1" x14ac:dyDescent="0.25">
      <c r="A33" s="17" t="s">
        <v>64</v>
      </c>
      <c r="B33" s="18" t="s">
        <v>48</v>
      </c>
      <c r="C33" s="19">
        <f t="shared" si="6"/>
        <v>58.2</v>
      </c>
      <c r="D33" s="19">
        <v>58.2</v>
      </c>
      <c r="E33" s="19">
        <v>0</v>
      </c>
      <c r="F33" s="19">
        <v>0</v>
      </c>
      <c r="G33" s="19">
        <v>0</v>
      </c>
      <c r="H33" s="19">
        <v>58.2</v>
      </c>
      <c r="I33" s="19">
        <v>58.2</v>
      </c>
      <c r="J33" s="19">
        <v>0</v>
      </c>
      <c r="K33" s="19">
        <v>0</v>
      </c>
      <c r="L33" s="19">
        <v>0</v>
      </c>
      <c r="N33" s="21"/>
    </row>
    <row r="34" spans="1:14" s="20" customFormat="1" ht="45" x14ac:dyDescent="0.25">
      <c r="A34" s="17">
        <v>4</v>
      </c>
      <c r="B34" s="28" t="s">
        <v>78</v>
      </c>
      <c r="C34" s="19">
        <f t="shared" si="6"/>
        <v>931.5</v>
      </c>
      <c r="D34" s="19">
        <f>D35+D36+D37</f>
        <v>391.5</v>
      </c>
      <c r="E34" s="19">
        <f t="shared" ref="E34:G34" si="13">E35+E36+E37</f>
        <v>540</v>
      </c>
      <c r="F34" s="19">
        <f t="shared" si="13"/>
        <v>0</v>
      </c>
      <c r="G34" s="19">
        <f t="shared" si="13"/>
        <v>0</v>
      </c>
      <c r="H34" s="19">
        <f t="shared" si="1"/>
        <v>931.5</v>
      </c>
      <c r="I34" s="19">
        <f>I35+I36+I37</f>
        <v>391.5</v>
      </c>
      <c r="J34" s="19">
        <f t="shared" ref="J34:L34" si="14">J35+J36+J37</f>
        <v>540</v>
      </c>
      <c r="K34" s="19">
        <f t="shared" si="14"/>
        <v>0</v>
      </c>
      <c r="L34" s="19">
        <f t="shared" si="14"/>
        <v>0</v>
      </c>
      <c r="N34" s="21"/>
    </row>
    <row r="35" spans="1:14" s="20" customFormat="1" ht="75" x14ac:dyDescent="0.25">
      <c r="A35" s="17" t="s">
        <v>52</v>
      </c>
      <c r="B35" s="28" t="s">
        <v>49</v>
      </c>
      <c r="C35" s="19">
        <v>635.20000000000005</v>
      </c>
      <c r="D35" s="19">
        <v>216.5</v>
      </c>
      <c r="E35" s="19">
        <v>418.7</v>
      </c>
      <c r="F35" s="19">
        <v>0</v>
      </c>
      <c r="G35" s="19">
        <v>0</v>
      </c>
      <c r="H35" s="19">
        <v>635.20000000000005</v>
      </c>
      <c r="I35" s="19">
        <v>216.5</v>
      </c>
      <c r="J35" s="19">
        <v>418.7</v>
      </c>
      <c r="K35" s="19">
        <v>0</v>
      </c>
      <c r="L35" s="19">
        <v>0</v>
      </c>
      <c r="N35" s="21"/>
    </row>
    <row r="36" spans="1:14" s="20" customFormat="1" ht="75" x14ac:dyDescent="0.25">
      <c r="A36" s="17" t="s">
        <v>53</v>
      </c>
      <c r="B36" s="18" t="s">
        <v>50</v>
      </c>
      <c r="C36" s="19">
        <f t="shared" si="6"/>
        <v>271.3</v>
      </c>
      <c r="D36" s="19">
        <v>150</v>
      </c>
      <c r="E36" s="19">
        <v>121.3</v>
      </c>
      <c r="F36" s="19">
        <v>0</v>
      </c>
      <c r="G36" s="19">
        <v>0</v>
      </c>
      <c r="H36" s="19">
        <f t="shared" si="1"/>
        <v>271.3</v>
      </c>
      <c r="I36" s="19">
        <v>150</v>
      </c>
      <c r="J36" s="19">
        <v>121.3</v>
      </c>
      <c r="K36" s="19">
        <v>0</v>
      </c>
      <c r="L36" s="19">
        <v>0</v>
      </c>
      <c r="N36" s="21"/>
    </row>
    <row r="37" spans="1:14" s="20" customFormat="1" ht="60" x14ac:dyDescent="0.25">
      <c r="A37" s="17" t="s">
        <v>54</v>
      </c>
      <c r="B37" s="18" t="s">
        <v>51</v>
      </c>
      <c r="C37" s="19">
        <f t="shared" si="6"/>
        <v>25</v>
      </c>
      <c r="D37" s="19">
        <v>25</v>
      </c>
      <c r="E37" s="19">
        <v>0</v>
      </c>
      <c r="F37" s="19">
        <v>0</v>
      </c>
      <c r="G37" s="19">
        <v>0</v>
      </c>
      <c r="H37" s="19">
        <f t="shared" si="1"/>
        <v>25</v>
      </c>
      <c r="I37" s="19">
        <v>25</v>
      </c>
      <c r="J37" s="19">
        <v>0</v>
      </c>
      <c r="K37" s="19">
        <v>0</v>
      </c>
      <c r="L37" s="19">
        <v>0</v>
      </c>
      <c r="N37" s="21"/>
    </row>
    <row r="38" spans="1:14" s="33" customFormat="1" ht="28.5" x14ac:dyDescent="0.2">
      <c r="A38" s="29"/>
      <c r="B38" s="29" t="s">
        <v>7</v>
      </c>
      <c r="C38" s="30">
        <f>C34+C29+C24+C15</f>
        <v>10137.700000000001</v>
      </c>
      <c r="D38" s="30">
        <f t="shared" ref="D38:L38" si="15">D34+D29+D24+D15</f>
        <v>9487.7000000000007</v>
      </c>
      <c r="E38" s="30">
        <f t="shared" si="15"/>
        <v>650</v>
      </c>
      <c r="F38" s="30">
        <f t="shared" si="15"/>
        <v>0</v>
      </c>
      <c r="G38" s="30">
        <f t="shared" si="15"/>
        <v>0</v>
      </c>
      <c r="H38" s="30">
        <f t="shared" si="15"/>
        <v>10137.700000000001</v>
      </c>
      <c r="I38" s="30">
        <f t="shared" si="15"/>
        <v>9487.7000000000007</v>
      </c>
      <c r="J38" s="30">
        <f t="shared" si="15"/>
        <v>650</v>
      </c>
      <c r="K38" s="30">
        <f t="shared" si="15"/>
        <v>0</v>
      </c>
      <c r="L38" s="30">
        <f t="shared" si="15"/>
        <v>0</v>
      </c>
      <c r="M38" s="31">
        <f>H38/C38</f>
        <v>1</v>
      </c>
      <c r="N38" s="32" t="s">
        <v>83</v>
      </c>
    </row>
    <row r="41" spans="1:14" x14ac:dyDescent="0.25">
      <c r="A41" s="4" t="s">
        <v>80</v>
      </c>
    </row>
    <row r="42" spans="1:14" x14ac:dyDescent="0.25">
      <c r="A42" s="4" t="s">
        <v>81</v>
      </c>
      <c r="B42" s="2"/>
    </row>
  </sheetData>
  <mergeCells count="20">
    <mergeCell ref="B9:B13"/>
    <mergeCell ref="A9:A13"/>
    <mergeCell ref="A7:D7"/>
    <mergeCell ref="E12:E13"/>
    <mergeCell ref="I12:I13"/>
    <mergeCell ref="E6:L6"/>
    <mergeCell ref="E7:L7"/>
    <mergeCell ref="J12:J13"/>
    <mergeCell ref="F12:F13"/>
    <mergeCell ref="C9:G9"/>
    <mergeCell ref="H9:L9"/>
    <mergeCell ref="C10:C13"/>
    <mergeCell ref="D10:F10"/>
    <mergeCell ref="G10:G13"/>
    <mergeCell ref="H10:H13"/>
    <mergeCell ref="I10:K11"/>
    <mergeCell ref="L10:L13"/>
    <mergeCell ref="D11:F11"/>
    <mergeCell ref="D12:D13"/>
    <mergeCell ref="K12:K13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view="pageBreakPreview" zoomScale="60" zoomScaleNormal="100" workbookViewId="0">
      <selection activeCell="D31" sqref="D31"/>
    </sheetView>
  </sheetViews>
  <sheetFormatPr defaultRowHeight="15" x14ac:dyDescent="0.25"/>
  <cols>
    <col min="1" max="1" width="8.28515625" style="1" customWidth="1"/>
    <col min="2" max="2" width="48.5703125" style="1" customWidth="1"/>
    <col min="3" max="3" width="14" style="1" customWidth="1"/>
    <col min="4" max="4" width="16.42578125" style="1" customWidth="1"/>
    <col min="5" max="5" width="15.5703125" style="1" customWidth="1"/>
    <col min="6" max="6" width="14.7109375" style="1" customWidth="1"/>
    <col min="7" max="7" width="18.5703125" style="1" customWidth="1"/>
    <col min="8" max="8" width="35.28515625" style="1" customWidth="1"/>
    <col min="9" max="9" width="12.42578125" style="1" customWidth="1"/>
    <col min="10" max="16384" width="9.140625" style="1"/>
  </cols>
  <sheetData>
    <row r="2" spans="1:12" x14ac:dyDescent="0.25">
      <c r="C2" s="3" t="s">
        <v>20</v>
      </c>
      <c r="E2" s="3"/>
    </row>
    <row r="3" spans="1:12" x14ac:dyDescent="0.25">
      <c r="C3" s="3" t="s">
        <v>21</v>
      </c>
      <c r="E3" s="3"/>
    </row>
    <row r="4" spans="1:12" x14ac:dyDescent="0.25">
      <c r="C4" s="16" t="s">
        <v>89</v>
      </c>
      <c r="E4" s="3"/>
    </row>
    <row r="5" spans="1:12" x14ac:dyDescent="0.25">
      <c r="E5" s="3"/>
    </row>
    <row r="6" spans="1:12" ht="15" customHeight="1" x14ac:dyDescent="0.25">
      <c r="A6" s="5" t="s">
        <v>17</v>
      </c>
      <c r="B6" s="5"/>
      <c r="C6" s="34" t="s">
        <v>82</v>
      </c>
      <c r="D6" s="34"/>
      <c r="E6" s="34"/>
      <c r="F6" s="34"/>
      <c r="G6" s="34"/>
      <c r="H6" s="34"/>
      <c r="I6" s="34"/>
      <c r="J6" s="34"/>
      <c r="K6" s="5"/>
      <c r="L6" s="5"/>
    </row>
    <row r="7" spans="1:12" ht="43.5" customHeight="1" x14ac:dyDescent="0.25">
      <c r="A7" s="15" t="s">
        <v>18</v>
      </c>
      <c r="B7" s="15"/>
      <c r="C7" s="34" t="s">
        <v>79</v>
      </c>
      <c r="D7" s="34"/>
      <c r="E7" s="34"/>
      <c r="F7" s="34"/>
      <c r="G7" s="34"/>
      <c r="H7" s="14"/>
      <c r="I7" s="14"/>
      <c r="J7" s="14"/>
      <c r="K7" s="5"/>
      <c r="L7" s="5"/>
    </row>
    <row r="8" spans="1:12" x14ac:dyDescent="0.25">
      <c r="E8" s="3"/>
    </row>
    <row r="9" spans="1:12" ht="75" x14ac:dyDescent="0.25">
      <c r="A9" s="7" t="s">
        <v>19</v>
      </c>
      <c r="B9" s="6" t="s">
        <v>22</v>
      </c>
      <c r="C9" s="6" t="s">
        <v>23</v>
      </c>
      <c r="D9" s="6" t="s">
        <v>24</v>
      </c>
      <c r="E9" s="6" t="s">
        <v>25</v>
      </c>
      <c r="F9" s="6" t="s">
        <v>26</v>
      </c>
      <c r="G9" s="6" t="s">
        <v>27</v>
      </c>
    </row>
    <row r="10" spans="1:12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7</v>
      </c>
      <c r="G10" s="6">
        <v>8</v>
      </c>
    </row>
    <row r="11" spans="1:12" ht="30" x14ac:dyDescent="0.25">
      <c r="A11" s="11">
        <v>1</v>
      </c>
      <c r="B11" s="13" t="s">
        <v>71</v>
      </c>
      <c r="C11" s="11" t="s">
        <v>68</v>
      </c>
      <c r="D11" s="12">
        <v>0</v>
      </c>
      <c r="E11" s="12">
        <v>0</v>
      </c>
      <c r="F11" s="11">
        <v>0</v>
      </c>
      <c r="G11" s="11" t="s">
        <v>84</v>
      </c>
    </row>
    <row r="12" spans="1:12" ht="30" x14ac:dyDescent="0.25">
      <c r="A12" s="12">
        <v>2</v>
      </c>
      <c r="B12" s="13" t="s">
        <v>72</v>
      </c>
      <c r="C12" s="11" t="s">
        <v>68</v>
      </c>
      <c r="D12" s="12">
        <v>0</v>
      </c>
      <c r="E12" s="12">
        <v>0</v>
      </c>
      <c r="F12" s="22">
        <v>2</v>
      </c>
      <c r="G12" s="11" t="s">
        <v>85</v>
      </c>
    </row>
    <row r="13" spans="1:12" ht="45" x14ac:dyDescent="0.25">
      <c r="A13" s="12">
        <v>3</v>
      </c>
      <c r="B13" s="13" t="s">
        <v>73</v>
      </c>
      <c r="C13" s="11" t="s">
        <v>68</v>
      </c>
      <c r="D13" s="12">
        <v>0</v>
      </c>
      <c r="E13" s="12">
        <v>0</v>
      </c>
      <c r="F13" s="11">
        <v>0</v>
      </c>
      <c r="G13" s="11" t="s">
        <v>86</v>
      </c>
    </row>
    <row r="14" spans="1:12" ht="30" x14ac:dyDescent="0.25">
      <c r="A14" s="12">
        <v>4</v>
      </c>
      <c r="B14" s="13" t="s">
        <v>74</v>
      </c>
      <c r="C14" s="11" t="s">
        <v>68</v>
      </c>
      <c r="D14" s="12">
        <v>0</v>
      </c>
      <c r="E14" s="12">
        <v>2</v>
      </c>
      <c r="F14" s="11">
        <v>1</v>
      </c>
      <c r="G14" s="11" t="s">
        <v>84</v>
      </c>
    </row>
    <row r="15" spans="1:12" ht="30" x14ac:dyDescent="0.25">
      <c r="A15" s="12">
        <v>5</v>
      </c>
      <c r="B15" s="13" t="s">
        <v>65</v>
      </c>
      <c r="C15" s="11" t="s">
        <v>68</v>
      </c>
      <c r="D15" s="12">
        <v>0</v>
      </c>
      <c r="E15" s="12">
        <v>0</v>
      </c>
      <c r="F15" s="11">
        <v>0</v>
      </c>
      <c r="G15" s="11" t="s">
        <v>84</v>
      </c>
    </row>
    <row r="16" spans="1:12" ht="30" x14ac:dyDescent="0.25">
      <c r="A16" s="12">
        <v>6</v>
      </c>
      <c r="B16" s="13" t="s">
        <v>66</v>
      </c>
      <c r="C16" s="11" t="s">
        <v>69</v>
      </c>
      <c r="D16" s="12">
        <v>0</v>
      </c>
      <c r="E16" s="12">
        <v>1</v>
      </c>
      <c r="F16" s="11">
        <v>1</v>
      </c>
      <c r="G16" s="11" t="s">
        <v>87</v>
      </c>
    </row>
    <row r="17" spans="1:7" ht="45" x14ac:dyDescent="0.25">
      <c r="A17" s="12">
        <v>7</v>
      </c>
      <c r="B17" s="13" t="s">
        <v>90</v>
      </c>
      <c r="C17" s="11" t="s">
        <v>70</v>
      </c>
      <c r="D17" s="12">
        <v>0</v>
      </c>
      <c r="E17" s="12">
        <v>226</v>
      </c>
      <c r="F17" s="22">
        <v>226</v>
      </c>
      <c r="G17" s="11" t="s">
        <v>87</v>
      </c>
    </row>
    <row r="18" spans="1:7" ht="45" x14ac:dyDescent="0.25">
      <c r="A18" s="12">
        <v>8</v>
      </c>
      <c r="B18" s="13" t="s">
        <v>67</v>
      </c>
      <c r="C18" s="11" t="s">
        <v>28</v>
      </c>
      <c r="D18" s="12">
        <v>30</v>
      </c>
      <c r="E18" s="12">
        <v>31</v>
      </c>
      <c r="F18" s="11">
        <v>31</v>
      </c>
      <c r="G18" s="11" t="s">
        <v>87</v>
      </c>
    </row>
    <row r="19" spans="1:7" ht="15.75" x14ac:dyDescent="0.25">
      <c r="A19" s="8"/>
      <c r="B19" s="9"/>
      <c r="C19" s="10"/>
      <c r="D19" s="10"/>
      <c r="E19" s="8"/>
      <c r="F19" s="8"/>
      <c r="G19" s="8"/>
    </row>
    <row r="21" spans="1:7" x14ac:dyDescent="0.25">
      <c r="A21" s="4" t="s">
        <v>80</v>
      </c>
    </row>
    <row r="22" spans="1:7" x14ac:dyDescent="0.25">
      <c r="A22" s="4" t="s">
        <v>81</v>
      </c>
      <c r="B22" s="2"/>
    </row>
  </sheetData>
  <mergeCells count="2">
    <mergeCell ref="C6:J6"/>
    <mergeCell ref="C7:G7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Фин-е</vt:lpstr>
      <vt:lpstr>Показатели</vt:lpstr>
      <vt:lpstr>Показатели!Область_печати</vt:lpstr>
      <vt:lpstr>'Фин-е'!Область_печати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Morgunova</dc:creator>
  <cp:lastModifiedBy>Гончаров Игорь Анатольевич</cp:lastModifiedBy>
  <cp:lastPrinted>2021-02-08T09:03:42Z</cp:lastPrinted>
  <dcterms:created xsi:type="dcterms:W3CDTF">2019-12-26T05:08:53Z</dcterms:created>
  <dcterms:modified xsi:type="dcterms:W3CDTF">2021-02-09T03:31:45Z</dcterms:modified>
</cp:coreProperties>
</file>