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2022\на сайт\"/>
    </mc:Choice>
  </mc:AlternateContent>
  <bookViews>
    <workbookView xWindow="480" yWindow="720" windowWidth="19440" windowHeight="1141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E25" i="1" l="1"/>
  <c r="E27" i="1" l="1"/>
  <c r="P27" i="1" s="1"/>
  <c r="Q27" i="1" s="1"/>
  <c r="P25" i="1"/>
  <c r="Q25" i="1" s="1"/>
  <c r="U25" i="1" l="1"/>
  <c r="V25" i="1" s="1"/>
  <c r="R24" i="1"/>
</calcChain>
</file>

<file path=xl/sharedStrings.xml><?xml version="1.0" encoding="utf-8"?>
<sst xmlns="http://schemas.openxmlformats.org/spreadsheetml/2006/main" count="53" uniqueCount="52">
  <si>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</si>
  <si>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</si>
  <si>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</si>
  <si>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</si>
  <si>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</si>
  <si>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</si>
  <si>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</si>
  <si>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</si>
  <si>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</si>
  <si>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</si>
  <si>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</si>
  <si>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</si>
  <si>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</si>
  <si>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</si>
  <si>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</si>
  <si>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</si>
  <si>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 xml:space="preserve">ПРИЛОЖЕНИЕ №2 </t>
  </si>
  <si>
    <t>Общая площадь жилых и нежилых помещений м2</t>
  </si>
  <si>
    <t>Адрес МКД</t>
  </si>
  <si>
    <t>Размер платы объекта в год      (руб)</t>
  </si>
  <si>
    <t>Утверждаю</t>
  </si>
  <si>
    <t>Лот № 2</t>
  </si>
  <si>
    <t xml:space="preserve">           к извещению о проведении открытого конкурса</t>
  </si>
  <si>
    <t xml:space="preserve">          по отбору управляющей организации для управ-</t>
  </si>
  <si>
    <t xml:space="preserve">            ления многоквартирными домами, расположен-</t>
  </si>
  <si>
    <t xml:space="preserve">                     ными на территории Белоярского района</t>
  </si>
  <si>
    <t xml:space="preserve">             дата утверждения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</si>
  <si>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
</t>
  </si>
  <si>
    <t xml:space="preserve">Обслуживание домофонов с учетом расходов на перевозку, страхование, уплату таможенных пошлин, налогов, сборов и других обязательных платежей 
</t>
  </si>
  <si>
    <t xml:space="preserve">                              коммунального хозяйства </t>
  </si>
  <si>
    <t xml:space="preserve">                                                 администрации Белоярского района</t>
  </si>
  <si>
    <t xml:space="preserve">                                                Администрация Белоярского района,</t>
  </si>
  <si>
    <t xml:space="preserve">                                                            628161, Тюменская область</t>
  </si>
  <si>
    <t xml:space="preserve">                                                г.Белоярский, ул. Центральная, д.  9</t>
  </si>
  <si>
    <t xml:space="preserve">                                           телефон 8-34670-2-38-04, факс 4-14-57</t>
  </si>
  <si>
    <t xml:space="preserve">                                                     Начальник управления жилищно-  </t>
  </si>
  <si>
    <t xml:space="preserve">                    ___________________И.В.Иванов</t>
  </si>
  <si>
    <t>Начальник отдела регулирования и контроля цен и тарифов</t>
  </si>
  <si>
    <t>_________Т.С.Земфирова</t>
  </si>
  <si>
    <t>Управления экономики, реформ и программ</t>
  </si>
  <si>
    <t>РАЗМЕР ПЛАТЫ ЗА СОДЕРЖАНИЕ ЖИЛОГО ПОМЕЩЕНИЯ</t>
  </si>
  <si>
    <t>ПРИЛОЖЕНИЕ 2</t>
  </si>
  <si>
    <t>Размер платы за содержание и ремонт жилого помещения за один кв.метр общей площади в месяц без НДС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</si>
  <si>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</si>
  <si>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</si>
  <si>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Работы и услуги по содержанию иного общего имущества</t>
  </si>
  <si>
    <t>Работы необходимые для надлежащего содержания мест сбора твердых коммунальных отходов</t>
  </si>
  <si>
    <t>Прочее</t>
  </si>
  <si>
    <t xml:space="preserve">                              "___"_____________________________2021 год</t>
  </si>
  <si>
    <t>7 микрорайон , д, 10</t>
  </si>
  <si>
    <t>3а микрорайон, д 6</t>
  </si>
  <si>
    <t>Обслуживание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</si>
</sst>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9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/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/>
    <xf numFmtId="1" fontId="4" fillId="0" borderId="1" xfId="0" applyNumberFormat="1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1" fontId="5" fillId="0" borderId="0" xfId="0" applyNumberFormat="1" applyFont="1" applyAlignment="1"/>
    <xf numFmtId="1" fontId="5" fillId="0" borderId="1" xfId="0" applyNumberFormat="1" applyFont="1" applyBorder="1" applyAlignment="1"/>
    <xf numFmtId="1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5" fillId="0" borderId="3" xfId="0" applyFont="1" applyBorder="1" applyAlignment="1"/>
    <xf numFmtId="1" fontId="5" fillId="0" borderId="3" xfId="0" applyNumberFormat="1" applyFont="1" applyBorder="1" applyAlignment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/>
    <xf numFmtId="2" fontId="12" fillId="0" borderId="1" xfId="0" applyNumberFormat="1" applyFont="1" applyBorder="1" applyAlignment="1">
      <alignment horizontal="center"/>
    </xf>
    <xf numFmtId="2" fontId="0" fillId="0" borderId="1" xfId="0" applyNumberFormat="1" applyBorder="1" applyAlignme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/>
    <xf numFmtId="2" fontId="0" fillId="0" borderId="4" xfId="0" applyNumberFormat="1" applyBorder="1" applyAlignment="1"/>
    <xf numFmtId="2" fontId="13" fillId="0" borderId="1" xfId="0" applyNumberFormat="1" applyFont="1" applyBorder="1" applyAlignment="1"/>
    <xf numFmtId="2" fontId="12" fillId="0" borderId="4" xfId="0" applyNumberFormat="1" applyFont="1" applyBorder="1" applyAlignment="1"/>
    <xf numFmtId="2" fontId="12" fillId="0" borderId="4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zoomScale="90" zoomScaleNormal="90" workbookViewId="0">
      <pane xSplit="3" ySplit="22" topLeftCell="E23" activePane="bottomRight" state="frozenSplit"/>
      <selection pane="topRight" activeCell="E1" sqref="E1"/>
      <selection pane="bottomLeft" activeCell="A2" sqref="A2"/>
      <selection pane="bottomRight" activeCell="O28" sqref="O28"/>
    </sheetView>
  </sheetViews>
  <sheetFormatPr defaultRowHeight="12.75" x14ac:dyDescent="0.2"/>
  <cols>
    <col min="1" max="1" width="4.5703125" style="3" customWidth="1"/>
    <col min="2" max="2" width="16.5703125" style="3" customWidth="1"/>
    <col min="3" max="3" width="37.5703125" style="4" customWidth="1"/>
    <col min="4" max="4" width="16.140625" style="3" customWidth="1"/>
    <col min="5" max="5" width="33.140625" style="3" customWidth="1"/>
    <col min="6" max="6" width="12.7109375" style="3" customWidth="1"/>
    <col min="7" max="7" width="26" style="3" customWidth="1"/>
    <col min="8" max="8" width="15.85546875" style="3" customWidth="1"/>
    <col min="9" max="9" width="11.42578125" style="3" customWidth="1"/>
    <col min="10" max="10" width="15" style="3" customWidth="1"/>
    <col min="11" max="11" width="19.7109375" style="3" customWidth="1"/>
    <col min="12" max="12" width="10.140625" style="3" customWidth="1"/>
    <col min="13" max="13" width="10.85546875" style="3" customWidth="1"/>
    <col min="14" max="14" width="19.7109375" style="3" customWidth="1"/>
    <col min="15" max="15" width="18.5703125" style="3" customWidth="1"/>
    <col min="16" max="16" width="13.42578125" style="3" customWidth="1"/>
    <col min="17" max="17" width="14.5703125" style="3" customWidth="1"/>
    <col min="18" max="18" width="11.85546875" style="3" hidden="1" customWidth="1"/>
    <col min="19" max="19" width="8.28515625" style="3" hidden="1" customWidth="1"/>
    <col min="20" max="20" width="37.85546875" style="3" hidden="1" customWidth="1"/>
    <col min="21" max="21" width="0" style="5" hidden="1" customWidth="1"/>
    <col min="22" max="24" width="0" style="3" hidden="1" customWidth="1"/>
    <col min="25" max="25" width="16.42578125" style="3" hidden="1" customWidth="1"/>
    <col min="26" max="26" width="11.85546875" style="3" hidden="1" customWidth="1"/>
    <col min="27" max="16384" width="9.140625" style="6"/>
  </cols>
  <sheetData>
    <row r="1" spans="1:27" ht="15.75" hidden="1" x14ac:dyDescent="0.25">
      <c r="A1" s="22"/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N1" s="22"/>
      <c r="P1" s="3" t="s">
        <v>16</v>
      </c>
    </row>
    <row r="2" spans="1:27" ht="15.75" hidden="1" x14ac:dyDescent="0.25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N2" s="22"/>
      <c r="O2" s="3" t="s">
        <v>22</v>
      </c>
      <c r="AA2" s="3"/>
    </row>
    <row r="3" spans="1:27" ht="15.75" hidden="1" x14ac:dyDescent="0.25">
      <c r="A3" s="22"/>
      <c r="B3" s="22"/>
      <c r="C3" s="23"/>
      <c r="D3" s="22"/>
      <c r="E3" s="22"/>
      <c r="K3" s="25"/>
      <c r="L3" s="22"/>
      <c r="N3" s="22"/>
      <c r="O3" s="3" t="s">
        <v>23</v>
      </c>
      <c r="AA3" s="3"/>
    </row>
    <row r="4" spans="1:27" ht="15.75" hidden="1" x14ac:dyDescent="0.25">
      <c r="A4" s="22"/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N4" s="22"/>
      <c r="O4" s="3" t="s">
        <v>24</v>
      </c>
      <c r="AA4" s="3"/>
    </row>
    <row r="5" spans="1:27" ht="15" hidden="1" customHeight="1" x14ac:dyDescent="0.25">
      <c r="A5" s="22"/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N5" s="22"/>
      <c r="O5" s="3" t="s">
        <v>25</v>
      </c>
      <c r="AA5" s="3"/>
    </row>
    <row r="6" spans="1:27" ht="15" hidden="1" customHeight="1" x14ac:dyDescent="0.25">
      <c r="A6" s="22"/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N6" s="22"/>
      <c r="O6" s="26"/>
      <c r="P6" s="26"/>
      <c r="Q6" s="26"/>
      <c r="AA6" s="3"/>
    </row>
    <row r="7" spans="1:27" ht="15" hidden="1" customHeight="1" x14ac:dyDescent="0.25">
      <c r="A7" s="22"/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N7" s="29"/>
      <c r="O7" s="30"/>
      <c r="P7" s="31" t="s">
        <v>20</v>
      </c>
      <c r="Q7" s="32"/>
      <c r="AA7" s="3"/>
    </row>
    <row r="8" spans="1:27" ht="15" customHeight="1" x14ac:dyDescent="0.25">
      <c r="A8" s="22"/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N8" s="29"/>
      <c r="O8" s="30"/>
      <c r="P8" s="66" t="s">
        <v>41</v>
      </c>
      <c r="Q8" s="67"/>
      <c r="AA8" s="3"/>
    </row>
    <row r="9" spans="1:27" ht="15" customHeight="1" x14ac:dyDescent="0.25">
      <c r="A9" s="22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N9" s="30" t="s">
        <v>35</v>
      </c>
      <c r="O9" s="30"/>
      <c r="P9" s="30"/>
      <c r="Q9" s="32"/>
      <c r="AA9" s="3"/>
    </row>
    <row r="10" spans="1:27" ht="15" customHeight="1" x14ac:dyDescent="0.3">
      <c r="A10" s="22"/>
      <c r="B10" s="22"/>
      <c r="C10" s="23"/>
      <c r="D10" s="22"/>
      <c r="E10" s="22"/>
      <c r="F10" s="34" t="s">
        <v>40</v>
      </c>
      <c r="G10" s="34"/>
      <c r="H10" s="34"/>
      <c r="I10" s="34"/>
      <c r="J10" s="34"/>
      <c r="K10" s="22"/>
      <c r="L10" s="22"/>
      <c r="N10" s="29"/>
      <c r="O10" s="30" t="s">
        <v>29</v>
      </c>
      <c r="P10" s="30"/>
      <c r="Q10" s="32"/>
      <c r="AA10" s="3"/>
    </row>
    <row r="11" spans="1:27" ht="15" customHeight="1" x14ac:dyDescent="0.25">
      <c r="A11" s="22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N11" s="29" t="s">
        <v>30</v>
      </c>
      <c r="O11" s="30"/>
      <c r="P11" s="30"/>
      <c r="Q11" s="32"/>
      <c r="AA11" s="3"/>
    </row>
    <row r="12" spans="1:27" ht="15" customHeight="1" x14ac:dyDescent="0.25">
      <c r="A12" s="22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N12" s="29"/>
      <c r="O12" s="30" t="s">
        <v>36</v>
      </c>
      <c r="P12" s="30"/>
      <c r="Q12" s="32"/>
      <c r="AA12" s="3"/>
    </row>
    <row r="13" spans="1:27" ht="15" customHeight="1" x14ac:dyDescent="0.25">
      <c r="A13" s="22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2"/>
      <c r="N13" s="33" t="s">
        <v>31</v>
      </c>
      <c r="O13" s="30"/>
      <c r="P13" s="30"/>
      <c r="Q13" s="32"/>
      <c r="AA13" s="3"/>
    </row>
    <row r="14" spans="1:27" ht="15" customHeight="1" x14ac:dyDescent="0.25">
      <c r="A14" s="22"/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2"/>
      <c r="N14" s="29" t="s">
        <v>32</v>
      </c>
      <c r="O14" s="30"/>
      <c r="P14" s="30"/>
      <c r="Q14" s="32"/>
      <c r="AA14" s="3"/>
    </row>
    <row r="15" spans="1:27" ht="15" customHeight="1" x14ac:dyDescent="0.25">
      <c r="A15" s="22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N15" s="29" t="s">
        <v>33</v>
      </c>
      <c r="O15" s="30"/>
      <c r="P15" s="30"/>
      <c r="Q15" s="32"/>
      <c r="AA15" s="3"/>
    </row>
    <row r="16" spans="1:27" ht="15" customHeight="1" x14ac:dyDescent="0.25">
      <c r="A16" s="22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N16" s="33" t="s">
        <v>34</v>
      </c>
      <c r="O16" s="30"/>
      <c r="P16" s="30"/>
      <c r="Q16" s="32"/>
      <c r="AA16" s="3"/>
    </row>
    <row r="17" spans="1:27" ht="15.75" x14ac:dyDescent="0.25">
      <c r="A17" s="22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N17" s="29" t="s">
        <v>48</v>
      </c>
      <c r="O17" s="30"/>
      <c r="P17" s="30"/>
      <c r="Q17" s="32"/>
      <c r="AA17" s="3"/>
    </row>
    <row r="18" spans="1:27" ht="15.75" x14ac:dyDescent="0.25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6"/>
      <c r="N18" s="29"/>
      <c r="O18" s="30" t="s">
        <v>26</v>
      </c>
      <c r="P18" s="30"/>
      <c r="Q18" s="32"/>
      <c r="AA18" s="3"/>
    </row>
    <row r="19" spans="1:27" ht="9.75" customHeight="1" x14ac:dyDescent="0.25">
      <c r="A19" s="22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7"/>
      <c r="N19" s="30"/>
      <c r="O19" s="30"/>
      <c r="P19" s="30"/>
      <c r="Q19" s="32"/>
      <c r="AA19" s="3"/>
    </row>
    <row r="20" spans="1:27" ht="7.5" customHeight="1" x14ac:dyDescent="0.25">
      <c r="A20" s="22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7"/>
      <c r="N20" s="22"/>
      <c r="O20" s="17"/>
      <c r="P20" s="22"/>
    </row>
    <row r="21" spans="1:27" ht="15" customHeight="1" x14ac:dyDescent="0.2">
      <c r="A21" s="76" t="s">
        <v>9</v>
      </c>
      <c r="B21" s="78" t="s">
        <v>0</v>
      </c>
      <c r="C21" s="80" t="s">
        <v>18</v>
      </c>
      <c r="D21" s="82" t="s">
        <v>17</v>
      </c>
      <c r="E21" s="90" t="s">
        <v>42</v>
      </c>
      <c r="F21" s="92" t="s">
        <v>12</v>
      </c>
      <c r="G21" s="93"/>
      <c r="H21" s="93"/>
      <c r="I21" s="93"/>
      <c r="J21" s="93"/>
      <c r="K21" s="93"/>
      <c r="L21" s="93"/>
      <c r="M21" s="93"/>
      <c r="N21" s="93"/>
      <c r="O21" s="94"/>
      <c r="P21" s="48"/>
      <c r="Q21" s="48"/>
      <c r="R21" s="24"/>
      <c r="S21" s="20"/>
      <c r="T21" s="20"/>
      <c r="U21" s="21"/>
      <c r="V21" s="20"/>
      <c r="W21" s="20"/>
      <c r="X21" s="20"/>
      <c r="Y21" s="20"/>
      <c r="Z21" s="20"/>
    </row>
    <row r="22" spans="1:27" s="12" customFormat="1" ht="293.25" customHeight="1" x14ac:dyDescent="0.25">
      <c r="A22" s="77"/>
      <c r="B22" s="79"/>
      <c r="C22" s="81"/>
      <c r="D22" s="83"/>
      <c r="E22" s="91"/>
      <c r="F22" s="84" t="s">
        <v>43</v>
      </c>
      <c r="G22" s="85"/>
      <c r="H22" s="84" t="s">
        <v>44</v>
      </c>
      <c r="I22" s="85"/>
      <c r="J22" s="55" t="s">
        <v>45</v>
      </c>
      <c r="K22" s="61" t="s">
        <v>46</v>
      </c>
      <c r="L22" s="95" t="s">
        <v>47</v>
      </c>
      <c r="M22" s="53" t="s">
        <v>51</v>
      </c>
      <c r="N22" s="53" t="s">
        <v>27</v>
      </c>
      <c r="O22" s="53" t="s">
        <v>28</v>
      </c>
      <c r="P22" s="54" t="s">
        <v>13</v>
      </c>
      <c r="Q22" s="54" t="s">
        <v>19</v>
      </c>
      <c r="R22" s="7" t="s">
        <v>1</v>
      </c>
      <c r="S22" s="7" t="s">
        <v>2</v>
      </c>
      <c r="T22" s="16" t="s">
        <v>11</v>
      </c>
      <c r="U22" s="9" t="s">
        <v>4</v>
      </c>
      <c r="V22" s="10" t="s">
        <v>5</v>
      </c>
      <c r="W22" s="10" t="s">
        <v>6</v>
      </c>
      <c r="X22" s="10" t="s">
        <v>7</v>
      </c>
      <c r="Y22" s="10" t="s">
        <v>8</v>
      </c>
      <c r="Z22" s="14" t="s">
        <v>3</v>
      </c>
    </row>
    <row r="23" spans="1:27" s="12" customFormat="1" ht="18" customHeight="1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86">
        <v>6</v>
      </c>
      <c r="G23" s="87"/>
      <c r="H23" s="86">
        <v>7</v>
      </c>
      <c r="I23" s="87"/>
      <c r="J23" s="49">
        <v>8</v>
      </c>
      <c r="K23" s="62">
        <v>9</v>
      </c>
      <c r="L23" s="49">
        <v>10</v>
      </c>
      <c r="M23" s="62">
        <v>11</v>
      </c>
      <c r="N23" s="35">
        <v>12</v>
      </c>
      <c r="O23" s="35">
        <v>13</v>
      </c>
      <c r="P23" s="35">
        <v>14</v>
      </c>
      <c r="Q23" s="35">
        <v>15</v>
      </c>
      <c r="R23" s="15">
        <v>13</v>
      </c>
      <c r="S23" s="15">
        <v>14</v>
      </c>
      <c r="T23" s="15">
        <v>15</v>
      </c>
      <c r="U23" s="15">
        <v>16</v>
      </c>
      <c r="V23" s="15">
        <v>17</v>
      </c>
      <c r="W23" s="15">
        <v>18</v>
      </c>
      <c r="X23" s="15">
        <v>19</v>
      </c>
      <c r="Y23" s="15">
        <v>20</v>
      </c>
      <c r="Z23" s="19"/>
    </row>
    <row r="24" spans="1:27" ht="30.75" customHeight="1" x14ac:dyDescent="0.3">
      <c r="A24" s="36"/>
      <c r="B24" s="37" t="s">
        <v>10</v>
      </c>
      <c r="C24" s="38"/>
      <c r="D24" s="39"/>
      <c r="E24" s="39"/>
      <c r="F24" s="88"/>
      <c r="G24" s="89"/>
      <c r="H24" s="88"/>
      <c r="I24" s="89"/>
      <c r="J24" s="39"/>
      <c r="K24" s="63"/>
      <c r="L24" s="39"/>
      <c r="M24" s="96"/>
      <c r="N24" s="39"/>
      <c r="O24" s="39"/>
      <c r="P24" s="39"/>
      <c r="Q24" s="39"/>
      <c r="R24" s="2" t="e">
        <f>SUM(#REF!)</f>
        <v>#REF!</v>
      </c>
      <c r="S24" s="7"/>
      <c r="T24" s="8"/>
      <c r="U24" s="9"/>
      <c r="V24" s="10"/>
      <c r="W24" s="10"/>
      <c r="X24" s="10"/>
      <c r="Y24" s="10"/>
      <c r="Z24" s="14"/>
    </row>
    <row r="25" spans="1:27" ht="27.75" customHeight="1" x14ac:dyDescent="0.3">
      <c r="A25" s="40">
        <v>1</v>
      </c>
      <c r="B25" s="41" t="s">
        <v>14</v>
      </c>
      <c r="C25" s="42" t="s">
        <v>49</v>
      </c>
      <c r="D25" s="43">
        <v>4415.5</v>
      </c>
      <c r="E25" s="57">
        <f>SUM(F25:O25)</f>
        <v>50.859999999999992</v>
      </c>
      <c r="F25" s="70">
        <v>6.29</v>
      </c>
      <c r="G25" s="75"/>
      <c r="H25" s="70">
        <v>9.76</v>
      </c>
      <c r="I25" s="75"/>
      <c r="J25" s="64">
        <v>19.88</v>
      </c>
      <c r="K25" s="65">
        <v>1.1399999999999999</v>
      </c>
      <c r="L25" s="64">
        <v>1.55</v>
      </c>
      <c r="M25" s="59">
        <v>9.9</v>
      </c>
      <c r="N25" s="43">
        <v>1.43</v>
      </c>
      <c r="O25" s="43">
        <v>0.91</v>
      </c>
      <c r="P25" s="43">
        <f>E25*D25</f>
        <v>224572.32999999996</v>
      </c>
      <c r="Q25" s="43">
        <f t="shared" ref="Q25:Q27" si="0">P25*12</f>
        <v>2694867.9599999995</v>
      </c>
      <c r="R25" s="11">
        <v>10.48</v>
      </c>
      <c r="S25" s="11">
        <v>1.43</v>
      </c>
      <c r="T25" s="11">
        <v>0.91</v>
      </c>
      <c r="U25" s="13">
        <f t="shared" ref="U25" si="1">I25*J25</f>
        <v>0</v>
      </c>
      <c r="V25" s="13">
        <f t="shared" ref="V25" si="2">U25*12</f>
        <v>0</v>
      </c>
      <c r="W25" s="4"/>
      <c r="X25" s="4"/>
      <c r="Y25" s="4"/>
      <c r="Z25" s="1" t="s">
        <v>15</v>
      </c>
    </row>
    <row r="26" spans="1:27" s="17" customFormat="1" ht="33.75" customHeight="1" x14ac:dyDescent="0.3">
      <c r="A26" s="36"/>
      <c r="B26" s="44" t="s">
        <v>21</v>
      </c>
      <c r="C26" s="50"/>
      <c r="D26" s="58"/>
      <c r="E26" s="57"/>
      <c r="F26" s="71"/>
      <c r="G26" s="74"/>
      <c r="H26" s="71"/>
      <c r="I26" s="72"/>
      <c r="J26" s="73"/>
      <c r="K26" s="73"/>
      <c r="L26" s="58"/>
      <c r="M26" s="60"/>
      <c r="N26" s="58"/>
      <c r="O26" s="58"/>
      <c r="P26" s="43"/>
      <c r="Q26" s="43"/>
      <c r="R26" s="18"/>
      <c r="S26" s="18"/>
      <c r="T26" s="18"/>
      <c r="U26" s="28"/>
      <c r="V26" s="18"/>
      <c r="W26" s="18"/>
      <c r="X26" s="18"/>
      <c r="Y26" s="18"/>
      <c r="Z26" s="18"/>
    </row>
    <row r="27" spans="1:27" s="17" customFormat="1" ht="33.75" customHeight="1" x14ac:dyDescent="0.3">
      <c r="A27" s="36">
        <v>1</v>
      </c>
      <c r="B27" s="56" t="s">
        <v>14</v>
      </c>
      <c r="C27" s="42" t="s">
        <v>50</v>
      </c>
      <c r="D27" s="43">
        <v>1961.2</v>
      </c>
      <c r="E27" s="57">
        <f>SUM(F27:O27)</f>
        <v>39.519999999999989</v>
      </c>
      <c r="F27" s="68">
        <v>7.56</v>
      </c>
      <c r="G27" s="69"/>
      <c r="H27" s="68">
        <v>8.3000000000000007</v>
      </c>
      <c r="I27" s="69"/>
      <c r="J27" s="45">
        <v>18.63</v>
      </c>
      <c r="K27" s="45">
        <v>1.1399999999999999</v>
      </c>
      <c r="L27" s="45">
        <v>1.55</v>
      </c>
      <c r="M27" s="59"/>
      <c r="N27" s="45">
        <v>1.43</v>
      </c>
      <c r="O27" s="45">
        <v>0.91</v>
      </c>
      <c r="P27" s="43">
        <f>E27*D27</f>
        <v>77506.623999999982</v>
      </c>
      <c r="Q27" s="43">
        <f t="shared" si="0"/>
        <v>930079.48799999978</v>
      </c>
      <c r="R27" s="51"/>
      <c r="S27" s="51"/>
      <c r="T27" s="51"/>
      <c r="U27" s="52"/>
      <c r="V27" s="51"/>
      <c r="W27" s="51"/>
      <c r="X27" s="51"/>
      <c r="Y27" s="51"/>
      <c r="Z27" s="30"/>
    </row>
    <row r="28" spans="1:27" ht="18.75" x14ac:dyDescent="0.3">
      <c r="A28" s="46"/>
      <c r="B28" s="46"/>
      <c r="C28" s="47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27" ht="18.75" x14ac:dyDescent="0.3">
      <c r="A29" s="46"/>
      <c r="B29" s="46" t="s">
        <v>37</v>
      </c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27" ht="18.75" x14ac:dyDescent="0.3">
      <c r="A30" s="46"/>
      <c r="B30" s="46" t="s">
        <v>39</v>
      </c>
      <c r="C30" s="4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27" ht="18.75" x14ac:dyDescent="0.3">
      <c r="A31" s="46"/>
      <c r="B31" s="46"/>
      <c r="C31" s="47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27" ht="18.75" x14ac:dyDescent="0.3">
      <c r="A32" s="46"/>
      <c r="B32" s="46"/>
      <c r="C32" s="47" t="s">
        <v>38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8.75" x14ac:dyDescent="0.3">
      <c r="A33" s="46"/>
      <c r="B33" s="46"/>
      <c r="C33" s="47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18.75" x14ac:dyDescent="0.3">
      <c r="A34" s="46"/>
      <c r="B34" s="46"/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8.75" x14ac:dyDescent="0.3">
      <c r="A35" s="46"/>
      <c r="B35" s="46"/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.75" x14ac:dyDescent="0.3">
      <c r="A36" s="46"/>
      <c r="B36" s="46"/>
      <c r="C36" s="4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ht="18.75" x14ac:dyDescent="0.3">
      <c r="A37" s="46"/>
      <c r="B37" s="46"/>
      <c r="C37" s="47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ht="18.75" x14ac:dyDescent="0.3">
      <c r="A38" s="46"/>
      <c r="B38" s="46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18.75" x14ac:dyDescent="0.3">
      <c r="A39" s="46"/>
      <c r="B39" s="46"/>
      <c r="C39" s="47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18.75" x14ac:dyDescent="0.3">
      <c r="A40" s="46"/>
      <c r="B40" s="46"/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18.75" x14ac:dyDescent="0.3">
      <c r="A41" s="46"/>
      <c r="B41" s="46"/>
      <c r="C41" s="4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18.75" x14ac:dyDescent="0.3">
      <c r="A42" s="46"/>
      <c r="B42" s="46"/>
      <c r="C42" s="4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18.75" x14ac:dyDescent="0.3">
      <c r="A43" s="46"/>
      <c r="B43" s="46"/>
      <c r="C43" s="4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18.75" x14ac:dyDescent="0.3">
      <c r="A44" s="46"/>
      <c r="B44" s="46"/>
      <c r="C44" s="4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ht="18.75" x14ac:dyDescent="0.3">
      <c r="A45" s="46"/>
      <c r="B45" s="46"/>
      <c r="C45" s="4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ht="18.75" x14ac:dyDescent="0.3">
      <c r="A46" s="46"/>
      <c r="B46" s="46"/>
      <c r="C46" s="4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7" ht="18.75" x14ac:dyDescent="0.3">
      <c r="A47" s="46"/>
      <c r="B47" s="46"/>
      <c r="C47" s="4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7" ht="18.75" x14ac:dyDescent="0.3">
      <c r="A48" s="46"/>
      <c r="B48" s="46"/>
      <c r="C48" s="47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18.75" x14ac:dyDescent="0.3">
      <c r="A49" s="46"/>
      <c r="B49" s="46"/>
      <c r="C49" s="4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8.75" x14ac:dyDescent="0.3">
      <c r="A50" s="46"/>
      <c r="B50" s="46"/>
      <c r="C50" s="4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8.75" x14ac:dyDescent="0.3">
      <c r="A51" s="46"/>
      <c r="B51" s="46"/>
      <c r="C51" s="47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8.75" x14ac:dyDescent="0.3">
      <c r="A52" s="46"/>
      <c r="B52" s="46"/>
      <c r="C52" s="4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</sheetData>
  <mergeCells count="19">
    <mergeCell ref="H26:I26"/>
    <mergeCell ref="F27:G27"/>
    <mergeCell ref="H23:I23"/>
    <mergeCell ref="H24:I24"/>
    <mergeCell ref="E21:E22"/>
    <mergeCell ref="F21:O21"/>
    <mergeCell ref="H22:I22"/>
    <mergeCell ref="F24:G24"/>
    <mergeCell ref="F23:G23"/>
    <mergeCell ref="A21:A22"/>
    <mergeCell ref="B21:B22"/>
    <mergeCell ref="C21:C22"/>
    <mergeCell ref="D21:D22"/>
    <mergeCell ref="F22:G22"/>
    <mergeCell ref="J26:K26"/>
    <mergeCell ref="F26:G26"/>
    <mergeCell ref="F25:G25"/>
    <mergeCell ref="H25:I25"/>
    <mergeCell ref="H27:I27"/>
  </mergeCells>
  <pageMargins left="0.19685039370078741" right="0.19685039370078741" top="0.19685039370078741" bottom="0.19685039370078741" header="0.31496062992125984" footer="0.19685039370078741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2021-12-09T05:07:16Z</cp:lastPrinted>
  <dcterms:created xsi:type="dcterms:W3CDTF">2015-06-01T10:16:38Z</dcterms:created>
  <dcterms:modified xsi:type="dcterms:W3CDTF">2021-12-09T05:07:39Z</dcterms:modified>
</cp:coreProperties>
</file>