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288" windowWidth="15120" windowHeight="11460" tabRatio="946" activeTab="1"/>
  </bookViews>
  <sheets>
    <sheet name="с 01.06.22г. (РК 50%)  " sheetId="31" r:id="rId1"/>
    <sheet name="с 01.06.2022г. (РК 70%)" sheetId="32" r:id="rId2"/>
  </sheets>
  <definedNames>
    <definedName name="_xlnm.Print_Area" localSheetId="1">'с 01.06.2022г. (РК 70%)'!$A$1:$H$26</definedName>
    <definedName name="_xlnm.Print_Area" localSheetId="0">'с 01.06.22г. (РК 50%)  '!$A$1:$H$25</definedName>
  </definedNames>
  <calcPr calcId="144525"/>
</workbook>
</file>

<file path=xl/calcChain.xml><?xml version="1.0" encoding="utf-8"?>
<calcChain xmlns="http://schemas.openxmlformats.org/spreadsheetml/2006/main">
  <c r="B6" i="31"/>
  <c r="B7" s="1"/>
  <c r="B8" l="1"/>
  <c r="B9" s="1"/>
  <c r="B10" s="1"/>
  <c r="B11" s="1"/>
  <c r="B12" s="1"/>
  <c r="B13" s="1"/>
  <c r="B7" i="32"/>
  <c r="B8" s="1"/>
  <c r="B9" s="1"/>
  <c r="B10" s="1"/>
  <c r="B11" s="1"/>
  <c r="B12" s="1"/>
  <c r="B13" s="1"/>
  <c r="B14" s="1"/>
  <c r="G7" l="1"/>
  <c r="G8" s="1"/>
  <c r="G9" s="1"/>
  <c r="G10" s="1"/>
  <c r="G11" s="1"/>
  <c r="G12" s="1"/>
  <c r="G13" s="1"/>
  <c r="G14" s="1"/>
  <c r="G6" i="31"/>
  <c r="G7" s="1"/>
  <c r="G8" s="1"/>
  <c r="G9" s="1"/>
  <c r="G10" s="1"/>
  <c r="G11" s="1"/>
  <c r="G12" s="1"/>
  <c r="G13" s="1"/>
  <c r="E14" i="32" l="1"/>
  <c r="C14"/>
  <c r="E13"/>
  <c r="C13"/>
  <c r="E12"/>
  <c r="C12"/>
  <c r="E11"/>
  <c r="C11"/>
  <c r="E10"/>
  <c r="C10"/>
  <c r="E9"/>
  <c r="C9"/>
  <c r="E8"/>
  <c r="C8"/>
  <c r="E7"/>
  <c r="C7"/>
  <c r="C6"/>
  <c r="F6" s="1"/>
  <c r="H6" s="1"/>
  <c r="E13" i="31"/>
  <c r="C13"/>
  <c r="E12"/>
  <c r="C12"/>
  <c r="E11"/>
  <c r="C11"/>
  <c r="E10"/>
  <c r="C10"/>
  <c r="E9"/>
  <c r="C9"/>
  <c r="E8"/>
  <c r="C8"/>
  <c r="E7"/>
  <c r="C7"/>
  <c r="E6"/>
  <c r="C6"/>
  <c r="C5"/>
  <c r="F5" s="1"/>
  <c r="H5" s="1"/>
  <c r="F7" l="1"/>
  <c r="H7" s="1"/>
  <c r="F9"/>
  <c r="H9" s="1"/>
  <c r="F11"/>
  <c r="H11" s="1"/>
  <c r="F13"/>
  <c r="H13" s="1"/>
  <c r="F8" i="32"/>
  <c r="H8" s="1"/>
  <c r="F10"/>
  <c r="H10" s="1"/>
  <c r="F12"/>
  <c r="H12" s="1"/>
  <c r="F14"/>
  <c r="H14" s="1"/>
  <c r="F7"/>
  <c r="H7" s="1"/>
  <c r="F9"/>
  <c r="H9" s="1"/>
  <c r="F11"/>
  <c r="H11" s="1"/>
  <c r="F13"/>
  <c r="H13" s="1"/>
  <c r="F6" i="31"/>
  <c r="H6" s="1"/>
  <c r="F8"/>
  <c r="H8" s="1"/>
  <c r="F10"/>
  <c r="H10" s="1"/>
  <c r="F12"/>
  <c r="H12" s="1"/>
</calcChain>
</file>

<file path=xl/comments1.xml><?xml version="1.0" encoding="utf-8"?>
<comments xmlns="http://schemas.openxmlformats.org/spreadsheetml/2006/main">
  <authors>
    <author>Автор</author>
  </authors>
  <commentList>
    <comment ref="G3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должны на 10 % увеличить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4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должны на 10% увеличить с 01.06.2022</t>
        </r>
      </text>
    </comment>
  </commentList>
</comments>
</file>

<file path=xl/sharedStrings.xml><?xml version="1.0" encoding="utf-8"?>
<sst xmlns="http://schemas.openxmlformats.org/spreadsheetml/2006/main" count="31" uniqueCount="22">
  <si>
    <t>СН</t>
  </si>
  <si>
    <t>№ п/п</t>
  </si>
  <si>
    <t>РК (70 %)</t>
  </si>
  <si>
    <t>%</t>
  </si>
  <si>
    <t>руб.</t>
  </si>
  <si>
    <t>Порядок расчета минимальной заработной платы.</t>
  </si>
  <si>
    <r>
      <t xml:space="preserve">3. В соответствии со ст. 133.1 ТК  РФ </t>
    </r>
    <r>
      <rPr>
        <b/>
        <sz val="12"/>
        <color theme="1"/>
        <rFont val="Times New Roman"/>
        <family val="1"/>
        <charset val="204"/>
      </rPr>
      <t>размер минимальной заработной платы в субъекте Российской Федерации</t>
    </r>
    <r>
      <rPr>
        <sz val="12"/>
        <color theme="1"/>
        <rFont val="Times New Roman"/>
        <family val="1"/>
        <charset val="204"/>
      </rPr>
      <t xml:space="preserve"> устанавливается с учетом социально-экономических условий и </t>
    </r>
    <r>
      <rPr>
        <b/>
        <sz val="12"/>
        <color theme="1"/>
        <rFont val="Times New Roman"/>
        <family val="1"/>
        <charset val="204"/>
      </rPr>
      <t xml:space="preserve">величины прожиточного минимума трудоспособного населения в </t>
    </r>
    <r>
      <rPr>
        <sz val="12"/>
        <color theme="1"/>
        <rFont val="Times New Roman"/>
        <family val="1"/>
        <charset val="204"/>
      </rPr>
      <t xml:space="preserve">соответствующем субъекте Российской Федерации.
</t>
    </r>
  </si>
  <si>
    <t xml:space="preserve">С 01.01.2014 года минимальная з/пл по Белоярскому району должна   составлять:         12 774,2 руб., для лиц, моложе 30 лет - право на С.Н. 60 % уже с 01.04.2013 года (согласно разъяснений Гос.инспекции труда). </t>
  </si>
  <si>
    <t>РК (50 %)</t>
  </si>
  <si>
    <t>Минимальный размер оплаты труда, начисляемый работодателем при  выполнении норм труда работником</t>
  </si>
  <si>
    <r>
      <t xml:space="preserve">2. Согласно определения Судебной коллегии по гражданским делам Верховного Суда РФ от 08.04.2011 №3-В11-4 </t>
    </r>
    <r>
      <rPr>
        <b/>
        <sz val="12"/>
        <color theme="1"/>
        <rFont val="Times New Roman"/>
        <family val="1"/>
        <charset val="204"/>
      </rPr>
      <t>оплата труда в организациях, расположенных в районах Крайнего Севера</t>
    </r>
    <r>
      <rPr>
        <sz val="12"/>
        <color theme="1"/>
        <rFont val="Times New Roman"/>
        <family val="1"/>
        <charset val="204"/>
      </rPr>
      <t xml:space="preserve">, в соответсвтвии со ст.315, 316 и 317 ТК должна </t>
    </r>
    <r>
      <rPr>
        <b/>
        <sz val="12"/>
        <color theme="1"/>
        <rFont val="Times New Roman"/>
        <family val="1"/>
        <charset val="204"/>
      </rPr>
      <t>быть компенсирована районным коэффициентом и надбавкой к заработной плате.</t>
    </r>
  </si>
  <si>
    <t>Меженная Олеся Алексеевна</t>
  </si>
  <si>
    <t>тел. 62-177</t>
  </si>
  <si>
    <t>МРОТ</t>
  </si>
  <si>
    <t xml:space="preserve">Расчетный МРОТ, установленный ФЗ  № 473-ФЗ с учетом РК и СН, руб.                                 </t>
  </si>
  <si>
    <t xml:space="preserve">Расчетный МРОТ, установленный ФЗ  №473-ФЗ с учетом РК и СН, руб.                                </t>
  </si>
  <si>
    <r>
      <t xml:space="preserve">3. В соответствии со ст. 133.1 ТК  РФ </t>
    </r>
    <r>
      <rPr>
        <b/>
        <sz val="12"/>
        <rFont val="Times New Roman"/>
        <family val="1"/>
        <charset val="204"/>
      </rPr>
      <t>размер минимальной заработной платы в субъекте Российской Федерации</t>
    </r>
    <r>
      <rPr>
        <sz val="12"/>
        <rFont val="Times New Roman"/>
        <family val="1"/>
        <charset val="204"/>
      </rPr>
      <t xml:space="preserve"> устанавливается с учетом социально-экономических условий и </t>
    </r>
    <r>
      <rPr>
        <b/>
        <sz val="12"/>
        <rFont val="Times New Roman"/>
        <family val="1"/>
        <charset val="204"/>
      </rPr>
      <t xml:space="preserve">величины прожиточного минимума трудоспособного населения в </t>
    </r>
    <r>
      <rPr>
        <sz val="12"/>
        <rFont val="Times New Roman"/>
        <family val="1"/>
        <charset val="204"/>
      </rPr>
      <t xml:space="preserve">соответствующем субъекте Российской Федерации.
</t>
    </r>
  </si>
  <si>
    <t>Величина прожиточного минимума трудоспособного населения в ХМАО-Югре на 2022 год, руб.</t>
  </si>
  <si>
    <t>Размер минимальной заработной платы  по Белоярскому району с  01.06.2022 года (для работников непроизводственной сферы, работодателей применяющих РК 70 %)</t>
  </si>
  <si>
    <t>Размер минимальной заработной платы  по Белоярскому району с  01.06.2022 года (для работников непроизводственной сферы, работодателей применяющих РК 50 %)</t>
  </si>
  <si>
    <r>
      <t xml:space="preserve">1.Постановлением Правительства Российской Федерации от 28 мая 2022 года № 973 «Об особенностях исчисления и установления в 2022 году минимального размера оплаты труда, величины прожиточного минимума, социальной доплаты к пенсии, а также об утверждении коэффициента индексации (дополнительного увеличения) размера фиксированной выплаты к страховой пенсии, коэффициента дополнительного увеличения стоимости одного пенсионного коэффициента и коэффициента дополнительной индексации пенсий, предусмотренных абзацами четвертым - шестым пункта 1 статьи 25 Федерального закона «О государственном пенсионном обеспечении в Российской Федерации»» минимальный размер оплаты труда, установленный с 1 января 2022 года Федеральным законом «О минимальном размере оплаты труда», с 1 июня 2022 года подлежат увеличению на 10 процентов и составит </t>
    </r>
    <r>
      <rPr>
        <b/>
        <sz val="12"/>
        <rFont val="Times New Roman"/>
        <family val="1"/>
        <charset val="204"/>
      </rPr>
      <t xml:space="preserve">15 279 руб. </t>
    </r>
    <r>
      <rPr>
        <sz val="12"/>
        <rFont val="Times New Roman"/>
        <family val="1"/>
        <charset val="204"/>
      </rPr>
      <t>в месяц.</t>
    </r>
  </si>
  <si>
    <r>
      <t xml:space="preserve">1.Постановлением Правительства Российской Федерации от 28 мая 2022 года № 973 «Об особенностях исчисления и установления в 2022 году минимального размера оплаты труда, величины прожиточного минимума, социальной доплаты к пенсии, а также об утверждении коэффициента индексации (дополнительного увеличения) размера фиксированной выплаты к страховой пенсии, коэффициента дополнительного увеличения стоимости одного пенсионного коэффициента и коэффициента дополнительной индексации пенсий, предусмотренных абзацами четвертым - шестым пункта 1 статьи 25 Федерального закона «О государственном пенсионном обеспечении в Российской Федерации»» минимальный размер оплаты труда, установленный с 1 января 2022 года Федеральным законом «О минимальном размере оплаты труда», с 1 июня 2022 года подлежат увеличению на 10 процентов и составит </t>
    </r>
    <r>
      <rPr>
        <b/>
        <sz val="12"/>
        <rFont val="Times New Roman"/>
        <family val="1"/>
        <charset val="204"/>
      </rPr>
      <t>15 279 руб. в месяц.</t>
    </r>
  </si>
</sst>
</file>

<file path=xl/styles.xml><?xml version="1.0" encoding="utf-8"?>
<styleSheet xmlns="http://schemas.openxmlformats.org/spreadsheetml/2006/main">
  <numFmts count="2">
    <numFmt numFmtId="164" formatCode="#,##0_р_."/>
    <numFmt numFmtId="165" formatCode="#,##0.0_р_."/>
  </numFmts>
  <fonts count="19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22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4"/>
      <color rgb="FF00B05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0" fillId="0" borderId="0" xfId="0" applyFont="1"/>
    <xf numFmtId="0" fontId="5" fillId="0" borderId="0" xfId="0" applyFont="1" applyAlignment="1">
      <alignment wrapText="1" shrinkToFi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0" xfId="0" applyFont="1"/>
    <xf numFmtId="165" fontId="3" fillId="0" borderId="1" xfId="0" applyNumberFormat="1" applyFont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18" fillId="2" borderId="1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5" fillId="0" borderId="0" xfId="0" applyFont="1" applyAlignment="1"/>
    <xf numFmtId="49" fontId="0" fillId="0" borderId="0" xfId="0" applyNumberFormat="1" applyAlignment="1">
      <alignment horizontal="left" wrapText="1"/>
    </xf>
    <xf numFmtId="0" fontId="5" fillId="0" borderId="0" xfId="0" applyFont="1" applyAlignment="1">
      <alignment wrapText="1" shrinkToFi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4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view="pageBreakPreview" zoomScale="60" zoomScaleNormal="60" workbookViewId="0">
      <selection activeCell="G3" sqref="G3:G4"/>
    </sheetView>
  </sheetViews>
  <sheetFormatPr defaultRowHeight="14.4"/>
  <cols>
    <col min="1" max="1" width="8.5546875" customWidth="1"/>
    <col min="2" max="2" width="19.44140625" customWidth="1"/>
    <col min="3" max="3" width="14.44140625" customWidth="1"/>
    <col min="4" max="4" width="9" customWidth="1"/>
    <col min="5" max="5" width="14.44140625" customWidth="1"/>
    <col min="6" max="6" width="21.33203125" customWidth="1"/>
    <col min="7" max="7" width="23" customWidth="1"/>
    <col min="8" max="8" width="24.88671875" customWidth="1"/>
  </cols>
  <sheetData>
    <row r="1" spans="1:8" ht="43.5" customHeight="1">
      <c r="A1" s="20" t="s">
        <v>19</v>
      </c>
      <c r="B1" s="20"/>
      <c r="C1" s="20"/>
      <c r="D1" s="20"/>
      <c r="E1" s="20"/>
      <c r="F1" s="20"/>
      <c r="G1" s="21"/>
    </row>
    <row r="2" spans="1:8" ht="18">
      <c r="A2" s="2"/>
      <c r="B2" s="2"/>
      <c r="C2" s="2"/>
      <c r="D2" s="2"/>
      <c r="E2" s="2"/>
      <c r="F2" s="2"/>
      <c r="G2" s="1"/>
    </row>
    <row r="3" spans="1:8" ht="95.25" customHeight="1">
      <c r="A3" s="22" t="s">
        <v>1</v>
      </c>
      <c r="B3" s="24" t="s">
        <v>13</v>
      </c>
      <c r="C3" s="24" t="s">
        <v>8</v>
      </c>
      <c r="D3" s="26" t="s">
        <v>0</v>
      </c>
      <c r="E3" s="27"/>
      <c r="F3" s="24" t="s">
        <v>14</v>
      </c>
      <c r="G3" s="24" t="s">
        <v>17</v>
      </c>
      <c r="H3" s="32" t="s">
        <v>9</v>
      </c>
    </row>
    <row r="4" spans="1:8" ht="60" customHeight="1">
      <c r="A4" s="23"/>
      <c r="B4" s="25"/>
      <c r="C4" s="25"/>
      <c r="D4" s="10" t="s">
        <v>3</v>
      </c>
      <c r="E4" s="10" t="s">
        <v>4</v>
      </c>
      <c r="F4" s="25"/>
      <c r="G4" s="25"/>
      <c r="H4" s="33"/>
    </row>
    <row r="5" spans="1:8" ht="23.25" customHeight="1">
      <c r="A5" s="3">
        <v>1</v>
      </c>
      <c r="B5" s="18">
        <v>15279</v>
      </c>
      <c r="C5" s="3">
        <f>B5*0.5</f>
        <v>7639.5</v>
      </c>
      <c r="D5" s="3">
        <v>0</v>
      </c>
      <c r="E5" s="3">
        <v>0</v>
      </c>
      <c r="F5" s="13">
        <f>B5+C5+E5</f>
        <v>22918.5</v>
      </c>
      <c r="G5" s="19">
        <v>18456</v>
      </c>
      <c r="H5" s="17">
        <f>F5</f>
        <v>22918.5</v>
      </c>
    </row>
    <row r="6" spans="1:8" ht="23.25" customHeight="1">
      <c r="A6" s="3">
        <v>2</v>
      </c>
      <c r="B6" s="18">
        <f t="shared" ref="B6:B13" si="0">B5</f>
        <v>15279</v>
      </c>
      <c r="C6" s="3">
        <f t="shared" ref="C6:C13" si="1">B6*0.5</f>
        <v>7639.5</v>
      </c>
      <c r="D6" s="3">
        <v>10</v>
      </c>
      <c r="E6" s="3">
        <f>B6*D6/100</f>
        <v>1527.9</v>
      </c>
      <c r="F6" s="13">
        <f t="shared" ref="F6:F10" si="2">B6+C6+E6</f>
        <v>24446.400000000001</v>
      </c>
      <c r="G6" s="19">
        <f>G5</f>
        <v>18456</v>
      </c>
      <c r="H6" s="17">
        <f t="shared" ref="H6:H13" si="3">F6</f>
        <v>24446.400000000001</v>
      </c>
    </row>
    <row r="7" spans="1:8" ht="25.5" customHeight="1">
      <c r="A7" s="3">
        <v>3</v>
      </c>
      <c r="B7" s="18">
        <f t="shared" si="0"/>
        <v>15279</v>
      </c>
      <c r="C7" s="3">
        <f t="shared" si="1"/>
        <v>7639.5</v>
      </c>
      <c r="D7" s="3">
        <v>20</v>
      </c>
      <c r="E7" s="3">
        <f t="shared" ref="E7:E12" si="4">B7*D7/100</f>
        <v>3055.8</v>
      </c>
      <c r="F7" s="13">
        <f>B7+C7+E7</f>
        <v>25974.3</v>
      </c>
      <c r="G7" s="19">
        <f t="shared" ref="G7:G13" si="5">G6</f>
        <v>18456</v>
      </c>
      <c r="H7" s="17">
        <f t="shared" si="3"/>
        <v>25974.3</v>
      </c>
    </row>
    <row r="8" spans="1:8" ht="27" customHeight="1">
      <c r="A8" s="3">
        <v>4</v>
      </c>
      <c r="B8" s="18">
        <f t="shared" si="0"/>
        <v>15279</v>
      </c>
      <c r="C8" s="3">
        <f t="shared" si="1"/>
        <v>7639.5</v>
      </c>
      <c r="D8" s="3">
        <v>30</v>
      </c>
      <c r="E8" s="3">
        <f t="shared" si="4"/>
        <v>4583.7</v>
      </c>
      <c r="F8" s="13">
        <f t="shared" si="2"/>
        <v>27502.2</v>
      </c>
      <c r="G8" s="19">
        <f t="shared" si="5"/>
        <v>18456</v>
      </c>
      <c r="H8" s="17">
        <f t="shared" si="3"/>
        <v>27502.2</v>
      </c>
    </row>
    <row r="9" spans="1:8" ht="22.5" customHeight="1">
      <c r="A9" s="3">
        <v>5</v>
      </c>
      <c r="B9" s="18">
        <f t="shared" si="0"/>
        <v>15279</v>
      </c>
      <c r="C9" s="3">
        <f t="shared" si="1"/>
        <v>7639.5</v>
      </c>
      <c r="D9" s="3">
        <v>40</v>
      </c>
      <c r="E9" s="3">
        <f t="shared" si="4"/>
        <v>6111.6</v>
      </c>
      <c r="F9" s="14">
        <f t="shared" si="2"/>
        <v>29030.1</v>
      </c>
      <c r="G9" s="19">
        <f t="shared" si="5"/>
        <v>18456</v>
      </c>
      <c r="H9" s="17">
        <f t="shared" si="3"/>
        <v>29030.1</v>
      </c>
    </row>
    <row r="10" spans="1:8" ht="24" customHeight="1">
      <c r="A10" s="3">
        <v>6</v>
      </c>
      <c r="B10" s="18">
        <f t="shared" si="0"/>
        <v>15279</v>
      </c>
      <c r="C10" s="3">
        <f t="shared" si="1"/>
        <v>7639.5</v>
      </c>
      <c r="D10" s="3">
        <v>50</v>
      </c>
      <c r="E10" s="3">
        <f>B10*D10/100</f>
        <v>7639.5</v>
      </c>
      <c r="F10" s="14">
        <f t="shared" si="2"/>
        <v>30558</v>
      </c>
      <c r="G10" s="19">
        <f t="shared" si="5"/>
        <v>18456</v>
      </c>
      <c r="H10" s="17">
        <f t="shared" si="3"/>
        <v>30558</v>
      </c>
    </row>
    <row r="11" spans="1:8" ht="24" customHeight="1">
      <c r="A11" s="3">
        <v>7</v>
      </c>
      <c r="B11" s="18">
        <f t="shared" si="0"/>
        <v>15279</v>
      </c>
      <c r="C11" s="3">
        <f>B11*0.5</f>
        <v>7639.5</v>
      </c>
      <c r="D11" s="3">
        <v>60</v>
      </c>
      <c r="E11" s="3">
        <f>B11*D11/100</f>
        <v>9167.4</v>
      </c>
      <c r="F11" s="15">
        <f>B11+C11+E11</f>
        <v>32085.9</v>
      </c>
      <c r="G11" s="19">
        <f t="shared" si="5"/>
        <v>18456</v>
      </c>
      <c r="H11" s="17">
        <f t="shared" si="3"/>
        <v>32085.9</v>
      </c>
    </row>
    <row r="12" spans="1:8" ht="27.75" customHeight="1">
      <c r="A12" s="3">
        <v>8</v>
      </c>
      <c r="B12" s="18">
        <f t="shared" si="0"/>
        <v>15279</v>
      </c>
      <c r="C12" s="3">
        <f t="shared" si="1"/>
        <v>7639.5</v>
      </c>
      <c r="D12" s="3">
        <v>70</v>
      </c>
      <c r="E12" s="3">
        <f t="shared" si="4"/>
        <v>10695.3</v>
      </c>
      <c r="F12" s="15">
        <f>B12+C12+E12</f>
        <v>33613.800000000003</v>
      </c>
      <c r="G12" s="19">
        <f t="shared" si="5"/>
        <v>18456</v>
      </c>
      <c r="H12" s="17">
        <f t="shared" si="3"/>
        <v>33613.800000000003</v>
      </c>
    </row>
    <row r="13" spans="1:8" ht="28.5" customHeight="1">
      <c r="A13" s="3">
        <v>9</v>
      </c>
      <c r="B13" s="18">
        <f t="shared" si="0"/>
        <v>15279</v>
      </c>
      <c r="C13" s="3">
        <f t="shared" si="1"/>
        <v>7639.5</v>
      </c>
      <c r="D13" s="3">
        <v>80</v>
      </c>
      <c r="E13" s="3">
        <f>B13*D13/100</f>
        <v>12223.2</v>
      </c>
      <c r="F13" s="15">
        <f>B13+C13+E13</f>
        <v>35141.699999999997</v>
      </c>
      <c r="G13" s="19">
        <f t="shared" si="5"/>
        <v>18456</v>
      </c>
      <c r="H13" s="17">
        <f t="shared" si="3"/>
        <v>35141.699999999997</v>
      </c>
    </row>
    <row r="14" spans="1:8" ht="18">
      <c r="A14" s="1"/>
      <c r="B14" s="1"/>
      <c r="C14" s="1"/>
      <c r="D14" s="1"/>
      <c r="E14" s="1"/>
      <c r="F14" s="1"/>
      <c r="G14" s="1"/>
    </row>
    <row r="15" spans="1:8" ht="20.25" customHeight="1">
      <c r="A15" s="34" t="s">
        <v>5</v>
      </c>
      <c r="B15" s="35"/>
      <c r="C15" s="35"/>
      <c r="D15" s="35"/>
      <c r="E15" s="35"/>
      <c r="F15" s="35"/>
      <c r="G15" s="4"/>
    </row>
    <row r="16" spans="1:8" ht="148.80000000000001" customHeight="1">
      <c r="A16" s="36" t="s">
        <v>20</v>
      </c>
      <c r="B16" s="21"/>
      <c r="C16" s="21"/>
      <c r="D16" s="21"/>
      <c r="E16" s="21"/>
      <c r="F16" s="21"/>
      <c r="G16" s="21"/>
    </row>
    <row r="17" spans="1:7" ht="11.25" customHeight="1">
      <c r="A17" s="4"/>
      <c r="B17" s="4"/>
      <c r="C17" s="4"/>
      <c r="D17" s="4"/>
      <c r="E17" s="4"/>
      <c r="F17" s="4"/>
      <c r="G17" s="4"/>
    </row>
    <row r="18" spans="1:7" ht="62.25" customHeight="1">
      <c r="A18" s="28" t="s">
        <v>10</v>
      </c>
      <c r="B18" s="35"/>
      <c r="C18" s="35"/>
      <c r="D18" s="35"/>
      <c r="E18" s="35"/>
      <c r="F18" s="35"/>
      <c r="G18" s="35"/>
    </row>
    <row r="19" spans="1:7" ht="15.75" customHeight="1">
      <c r="A19" s="4"/>
      <c r="B19" s="28"/>
      <c r="C19" s="28"/>
      <c r="D19" s="28"/>
      <c r="E19" s="28"/>
      <c r="F19" s="28"/>
      <c r="G19" s="28"/>
    </row>
    <row r="20" spans="1:7" ht="66.75" customHeight="1">
      <c r="A20" s="36" t="s">
        <v>16</v>
      </c>
      <c r="B20" s="21"/>
      <c r="C20" s="21"/>
      <c r="D20" s="21"/>
      <c r="E20" s="21"/>
      <c r="F20" s="21"/>
      <c r="G20" s="21"/>
    </row>
    <row r="21" spans="1:7" ht="47.25" hidden="1" customHeight="1">
      <c r="A21" s="28" t="s">
        <v>7</v>
      </c>
      <c r="B21" s="29"/>
      <c r="C21" s="29"/>
      <c r="D21" s="29"/>
      <c r="E21" s="29"/>
      <c r="F21" s="29"/>
      <c r="G21" s="7"/>
    </row>
    <row r="22" spans="1:7" ht="42" customHeight="1">
      <c r="A22" s="5" t="s">
        <v>11</v>
      </c>
      <c r="B22" s="5"/>
      <c r="G22" s="9"/>
    </row>
    <row r="23" spans="1:7" ht="13.5" customHeight="1">
      <c r="A23" s="30" t="s">
        <v>12</v>
      </c>
      <c r="B23" s="30"/>
      <c r="G23" s="9"/>
    </row>
    <row r="24" spans="1:7" ht="29.25" customHeight="1">
      <c r="B24" s="31"/>
      <c r="C24" s="31"/>
      <c r="D24" s="31"/>
      <c r="E24" s="31"/>
      <c r="F24" s="31"/>
      <c r="G24" s="31"/>
    </row>
    <row r="25" spans="1:7" ht="25.5" customHeight="1">
      <c r="B25" s="31"/>
      <c r="C25" s="31"/>
      <c r="D25" s="31"/>
      <c r="E25" s="31"/>
      <c r="F25" s="31"/>
      <c r="G25" s="31"/>
    </row>
    <row r="26" spans="1:7" ht="22.5" customHeight="1"/>
    <row r="27" spans="1:7" ht="45.75" customHeight="1">
      <c r="G27" s="6"/>
    </row>
  </sheetData>
  <mergeCells count="17">
    <mergeCell ref="A21:F21"/>
    <mergeCell ref="A23:B23"/>
    <mergeCell ref="B24:G24"/>
    <mergeCell ref="B25:G25"/>
    <mergeCell ref="H3:H4"/>
    <mergeCell ref="A15:F15"/>
    <mergeCell ref="A16:G16"/>
    <mergeCell ref="A18:G18"/>
    <mergeCell ref="B19:G19"/>
    <mergeCell ref="A20:G20"/>
    <mergeCell ref="A1:G1"/>
    <mergeCell ref="A3:A4"/>
    <mergeCell ref="B3:B4"/>
    <mergeCell ref="C3:C4"/>
    <mergeCell ref="D3:E3"/>
    <mergeCell ref="F3:F4"/>
    <mergeCell ref="G3:G4"/>
  </mergeCells>
  <pageMargins left="0.7" right="0.7" top="0.75" bottom="0.75" header="0.3" footer="0.3"/>
  <pageSetup paperSize="9" scale="64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BreakPreview" zoomScale="60" zoomScaleNormal="70" workbookViewId="0">
      <selection activeCell="D23" sqref="D23"/>
    </sheetView>
  </sheetViews>
  <sheetFormatPr defaultRowHeight="14.4"/>
  <cols>
    <col min="1" max="1" width="8.5546875" customWidth="1"/>
    <col min="2" max="2" width="19.44140625" customWidth="1"/>
    <col min="3" max="3" width="14.44140625" customWidth="1"/>
    <col min="4" max="4" width="9" customWidth="1"/>
    <col min="5" max="5" width="14.44140625" customWidth="1"/>
    <col min="6" max="6" width="21.33203125" customWidth="1"/>
    <col min="7" max="7" width="23" customWidth="1"/>
    <col min="8" max="8" width="24.88671875" customWidth="1"/>
  </cols>
  <sheetData>
    <row r="1" spans="1:8" ht="28.8">
      <c r="G1" s="12"/>
      <c r="H1" s="8"/>
    </row>
    <row r="2" spans="1:8" ht="43.5" customHeight="1">
      <c r="A2" s="20" t="s">
        <v>18</v>
      </c>
      <c r="B2" s="20"/>
      <c r="C2" s="20"/>
      <c r="D2" s="20"/>
      <c r="E2" s="20"/>
      <c r="F2" s="20"/>
      <c r="G2" s="21"/>
    </row>
    <row r="3" spans="1:8" ht="18">
      <c r="A3" s="2"/>
      <c r="B3" s="2"/>
      <c r="C3" s="2"/>
      <c r="D3" s="2"/>
      <c r="E3" s="2"/>
      <c r="F3" s="2"/>
      <c r="G3" s="1"/>
    </row>
    <row r="4" spans="1:8" ht="95.25" customHeight="1">
      <c r="A4" s="22" t="s">
        <v>1</v>
      </c>
      <c r="B4" s="24" t="s">
        <v>13</v>
      </c>
      <c r="C4" s="24" t="s">
        <v>2</v>
      </c>
      <c r="D4" s="26" t="s">
        <v>0</v>
      </c>
      <c r="E4" s="27"/>
      <c r="F4" s="24" t="s">
        <v>15</v>
      </c>
      <c r="G4" s="24" t="s">
        <v>17</v>
      </c>
      <c r="H4" s="32" t="s">
        <v>9</v>
      </c>
    </row>
    <row r="5" spans="1:8" ht="60" customHeight="1">
      <c r="A5" s="23"/>
      <c r="B5" s="25"/>
      <c r="C5" s="25"/>
      <c r="D5" s="10" t="s">
        <v>3</v>
      </c>
      <c r="E5" s="10" t="s">
        <v>4</v>
      </c>
      <c r="F5" s="25"/>
      <c r="G5" s="25"/>
      <c r="H5" s="33"/>
    </row>
    <row r="6" spans="1:8" ht="23.25" customHeight="1">
      <c r="A6" s="3">
        <v>1</v>
      </c>
      <c r="B6" s="18">
        <v>15279</v>
      </c>
      <c r="C6" s="16">
        <f>B6*0.7</f>
        <v>10695.3</v>
      </c>
      <c r="D6" s="3">
        <v>0</v>
      </c>
      <c r="E6" s="3">
        <v>0</v>
      </c>
      <c r="F6" s="13">
        <f>B6+C6+E6</f>
        <v>25974.3</v>
      </c>
      <c r="G6" s="19">
        <v>18456</v>
      </c>
      <c r="H6" s="17">
        <f>F6</f>
        <v>25974.3</v>
      </c>
    </row>
    <row r="7" spans="1:8" ht="23.25" customHeight="1">
      <c r="A7" s="3">
        <v>2</v>
      </c>
      <c r="B7" s="18">
        <f t="shared" ref="B7:B14" si="0">B6</f>
        <v>15279</v>
      </c>
      <c r="C7" s="16">
        <f t="shared" ref="C7:C14" si="1">B7*0.7</f>
        <v>10695.3</v>
      </c>
      <c r="D7" s="3">
        <v>10</v>
      </c>
      <c r="E7" s="3">
        <f>B7*D7/100</f>
        <v>1527.9</v>
      </c>
      <c r="F7" s="13">
        <f t="shared" ref="F7:F11" si="2">B7+C7+E7</f>
        <v>27502.2</v>
      </c>
      <c r="G7" s="19">
        <f>G6</f>
        <v>18456</v>
      </c>
      <c r="H7" s="17">
        <f t="shared" ref="H7:H14" si="3">F7</f>
        <v>27502.2</v>
      </c>
    </row>
    <row r="8" spans="1:8" ht="25.5" customHeight="1">
      <c r="A8" s="3">
        <v>3</v>
      </c>
      <c r="B8" s="18">
        <f t="shared" si="0"/>
        <v>15279</v>
      </c>
      <c r="C8" s="16">
        <f t="shared" si="1"/>
        <v>10695.3</v>
      </c>
      <c r="D8" s="3">
        <v>20</v>
      </c>
      <c r="E8" s="3">
        <f t="shared" ref="E8:E13" si="4">B8*D8/100</f>
        <v>3055.8</v>
      </c>
      <c r="F8" s="13">
        <f t="shared" si="2"/>
        <v>29030.1</v>
      </c>
      <c r="G8" s="19">
        <f t="shared" ref="G8:G14" si="5">G7</f>
        <v>18456</v>
      </c>
      <c r="H8" s="17">
        <f t="shared" si="3"/>
        <v>29030.1</v>
      </c>
    </row>
    <row r="9" spans="1:8" ht="27" customHeight="1">
      <c r="A9" s="3">
        <v>4</v>
      </c>
      <c r="B9" s="18">
        <f t="shared" si="0"/>
        <v>15279</v>
      </c>
      <c r="C9" s="16">
        <f t="shared" si="1"/>
        <v>10695.3</v>
      </c>
      <c r="D9" s="3">
        <v>30</v>
      </c>
      <c r="E9" s="3">
        <f t="shared" si="4"/>
        <v>4583.7</v>
      </c>
      <c r="F9" s="13">
        <f t="shared" si="2"/>
        <v>30558</v>
      </c>
      <c r="G9" s="19">
        <f t="shared" si="5"/>
        <v>18456</v>
      </c>
      <c r="H9" s="17">
        <f t="shared" si="3"/>
        <v>30558</v>
      </c>
    </row>
    <row r="10" spans="1:8" ht="22.5" customHeight="1">
      <c r="A10" s="3">
        <v>5</v>
      </c>
      <c r="B10" s="18">
        <f t="shared" si="0"/>
        <v>15279</v>
      </c>
      <c r="C10" s="16">
        <f t="shared" si="1"/>
        <v>10695.3</v>
      </c>
      <c r="D10" s="3">
        <v>40</v>
      </c>
      <c r="E10" s="3">
        <f t="shared" si="4"/>
        <v>6111.6</v>
      </c>
      <c r="F10" s="14">
        <f t="shared" si="2"/>
        <v>32085.9</v>
      </c>
      <c r="G10" s="19">
        <f t="shared" si="5"/>
        <v>18456</v>
      </c>
      <c r="H10" s="17">
        <f t="shared" si="3"/>
        <v>32085.9</v>
      </c>
    </row>
    <row r="11" spans="1:8" ht="24" customHeight="1">
      <c r="A11" s="3">
        <v>6</v>
      </c>
      <c r="B11" s="18">
        <f t="shared" si="0"/>
        <v>15279</v>
      </c>
      <c r="C11" s="16">
        <f t="shared" si="1"/>
        <v>10695.3</v>
      </c>
      <c r="D11" s="3">
        <v>50</v>
      </c>
      <c r="E11" s="3">
        <f>B11*D11/100</f>
        <v>7639.5</v>
      </c>
      <c r="F11" s="14">
        <f t="shared" si="2"/>
        <v>33613.800000000003</v>
      </c>
      <c r="G11" s="19">
        <f t="shared" si="5"/>
        <v>18456</v>
      </c>
      <c r="H11" s="17">
        <f t="shared" si="3"/>
        <v>33613.800000000003</v>
      </c>
    </row>
    <row r="12" spans="1:8" ht="24" customHeight="1">
      <c r="A12" s="3">
        <v>7</v>
      </c>
      <c r="B12" s="18">
        <f t="shared" si="0"/>
        <v>15279</v>
      </c>
      <c r="C12" s="16">
        <f t="shared" si="1"/>
        <v>10695.3</v>
      </c>
      <c r="D12" s="3">
        <v>60</v>
      </c>
      <c r="E12" s="3">
        <f>B12*D12/100</f>
        <v>9167.4</v>
      </c>
      <c r="F12" s="15">
        <f>B12+C12+E12</f>
        <v>35141.699999999997</v>
      </c>
      <c r="G12" s="19">
        <f t="shared" si="5"/>
        <v>18456</v>
      </c>
      <c r="H12" s="17">
        <f t="shared" si="3"/>
        <v>35141.699999999997</v>
      </c>
    </row>
    <row r="13" spans="1:8" ht="27.75" customHeight="1">
      <c r="A13" s="3">
        <v>8</v>
      </c>
      <c r="B13" s="18">
        <f t="shared" si="0"/>
        <v>15279</v>
      </c>
      <c r="C13" s="16">
        <f t="shared" si="1"/>
        <v>10695.3</v>
      </c>
      <c r="D13" s="3">
        <v>70</v>
      </c>
      <c r="E13" s="3">
        <f t="shared" si="4"/>
        <v>10695.3</v>
      </c>
      <c r="F13" s="15">
        <f>B13+C13+E13</f>
        <v>36669.599999999999</v>
      </c>
      <c r="G13" s="19">
        <f t="shared" si="5"/>
        <v>18456</v>
      </c>
      <c r="H13" s="17">
        <f t="shared" si="3"/>
        <v>36669.599999999999</v>
      </c>
    </row>
    <row r="14" spans="1:8" ht="28.5" customHeight="1">
      <c r="A14" s="3">
        <v>9</v>
      </c>
      <c r="B14" s="18">
        <f t="shared" si="0"/>
        <v>15279</v>
      </c>
      <c r="C14" s="16">
        <f t="shared" si="1"/>
        <v>10695.3</v>
      </c>
      <c r="D14" s="3">
        <v>80</v>
      </c>
      <c r="E14" s="3">
        <f>B14*D14/100</f>
        <v>12223.2</v>
      </c>
      <c r="F14" s="15">
        <f>B14+C14+E14</f>
        <v>38197.5</v>
      </c>
      <c r="G14" s="19">
        <f t="shared" si="5"/>
        <v>18456</v>
      </c>
      <c r="H14" s="17">
        <f t="shared" si="3"/>
        <v>38197.5</v>
      </c>
    </row>
    <row r="15" spans="1:8" ht="18">
      <c r="A15" s="1"/>
      <c r="B15" s="1"/>
      <c r="C15" s="1"/>
      <c r="D15" s="1"/>
      <c r="E15" s="1"/>
      <c r="F15" s="1"/>
      <c r="G15" s="1"/>
    </row>
    <row r="16" spans="1:8" ht="20.25" customHeight="1">
      <c r="A16" s="34" t="s">
        <v>5</v>
      </c>
      <c r="B16" s="35"/>
      <c r="C16" s="35"/>
      <c r="D16" s="35"/>
      <c r="E16" s="35"/>
      <c r="F16" s="35"/>
      <c r="G16" s="4"/>
    </row>
    <row r="17" spans="1:7" ht="156.6" customHeight="1">
      <c r="A17" s="36" t="s">
        <v>21</v>
      </c>
      <c r="B17" s="21"/>
      <c r="C17" s="21"/>
      <c r="D17" s="21"/>
      <c r="E17" s="21"/>
      <c r="F17" s="21"/>
      <c r="G17" s="21"/>
    </row>
    <row r="18" spans="1:7" ht="11.25" customHeight="1">
      <c r="A18" s="4"/>
      <c r="B18" s="4"/>
      <c r="C18" s="4"/>
      <c r="D18" s="4"/>
      <c r="E18" s="4"/>
      <c r="F18" s="4"/>
      <c r="G18" s="4"/>
    </row>
    <row r="19" spans="1:7" ht="62.25" customHeight="1">
      <c r="A19" s="28" t="s">
        <v>10</v>
      </c>
      <c r="B19" s="35"/>
      <c r="C19" s="35"/>
      <c r="D19" s="35"/>
      <c r="E19" s="35"/>
      <c r="F19" s="35"/>
      <c r="G19" s="35"/>
    </row>
    <row r="20" spans="1:7" ht="15.75" customHeight="1">
      <c r="A20" s="4"/>
      <c r="B20" s="28"/>
      <c r="C20" s="28"/>
      <c r="D20" s="28"/>
      <c r="E20" s="28"/>
      <c r="F20" s="28"/>
      <c r="G20" s="28"/>
    </row>
    <row r="21" spans="1:7" ht="66.75" customHeight="1">
      <c r="A21" s="28" t="s">
        <v>6</v>
      </c>
      <c r="B21" s="35"/>
      <c r="C21" s="35"/>
      <c r="D21" s="35"/>
      <c r="E21" s="35"/>
      <c r="F21" s="35"/>
      <c r="G21" s="35"/>
    </row>
    <row r="22" spans="1:7" ht="47.25" customHeight="1">
      <c r="A22" s="37"/>
      <c r="B22" s="38"/>
      <c r="C22" s="38"/>
      <c r="D22" s="38"/>
      <c r="E22" s="38"/>
      <c r="F22" s="38"/>
      <c r="G22" s="38"/>
    </row>
    <row r="23" spans="1:7" ht="42" customHeight="1">
      <c r="A23" s="5"/>
      <c r="B23" s="5"/>
      <c r="C23" s="11"/>
      <c r="G23" s="9"/>
    </row>
    <row r="24" spans="1:7" ht="13.5" customHeight="1">
      <c r="A24" s="30"/>
      <c r="B24" s="30"/>
      <c r="G24" s="9"/>
    </row>
    <row r="25" spans="1:7" ht="29.25" customHeight="1">
      <c r="B25" s="31"/>
      <c r="C25" s="31"/>
      <c r="D25" s="31"/>
      <c r="E25" s="31"/>
      <c r="F25" s="31"/>
      <c r="G25" s="31"/>
    </row>
    <row r="26" spans="1:7" ht="25.5" customHeight="1">
      <c r="B26" s="31"/>
      <c r="C26" s="31"/>
      <c r="D26" s="31"/>
      <c r="E26" s="31"/>
      <c r="F26" s="31"/>
      <c r="G26" s="31"/>
    </row>
    <row r="27" spans="1:7" ht="22.5" customHeight="1"/>
    <row r="28" spans="1:7" ht="45.75" customHeight="1">
      <c r="G28" s="6"/>
    </row>
  </sheetData>
  <mergeCells count="17">
    <mergeCell ref="A24:B24"/>
    <mergeCell ref="B25:G25"/>
    <mergeCell ref="B26:G26"/>
    <mergeCell ref="H4:H5"/>
    <mergeCell ref="A16:F16"/>
    <mergeCell ref="A17:G17"/>
    <mergeCell ref="A19:G19"/>
    <mergeCell ref="B20:G20"/>
    <mergeCell ref="A21:G21"/>
    <mergeCell ref="A22:G22"/>
    <mergeCell ref="A2:G2"/>
    <mergeCell ref="A4:A5"/>
    <mergeCell ref="B4:B5"/>
    <mergeCell ref="C4:C5"/>
    <mergeCell ref="D4:E4"/>
    <mergeCell ref="F4:F5"/>
    <mergeCell ref="G4:G5"/>
  </mergeCells>
  <pageMargins left="0.7" right="0.7" top="0.75" bottom="0.75" header="0.3" footer="0.3"/>
  <pageSetup paperSize="9" scale="6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 01.06.22г. (РК 50%)  </vt:lpstr>
      <vt:lpstr>с 01.06.2022г. (РК 70%)</vt:lpstr>
      <vt:lpstr>'с 01.06.2022г. (РК 70%)'!Область_печати</vt:lpstr>
      <vt:lpstr>'с 01.06.22г. (РК 50%) 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2022-06-03T12:30:12Z</dcterms:modified>
</cp:coreProperties>
</file>