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88" windowWidth="15120" windowHeight="11460" tabRatio="946" activeTab="1"/>
  </bookViews>
  <sheets>
    <sheet name="с 01.01.19г. (РК 50%)  1" sheetId="31" r:id="rId1"/>
    <sheet name="с 01.01.2019г. (РК 70%)" sheetId="32" r:id="rId2"/>
  </sheets>
  <definedNames>
    <definedName name="_xlnm.Print_Area" localSheetId="0">'с 01.01.19г. (РК 50%)  1'!$A$1:$H$25</definedName>
    <definedName name="_xlnm.Print_Area" localSheetId="1">'с 01.01.2019г. (РК 70%)'!$A$1:$H$26</definedName>
  </definedNames>
  <calcPr calcId="125725"/>
</workbook>
</file>

<file path=xl/calcChain.xml><?xml version="1.0" encoding="utf-8"?>
<calcChain xmlns="http://schemas.openxmlformats.org/spreadsheetml/2006/main">
  <c r="E14" i="32"/>
  <c r="C14"/>
  <c r="E13"/>
  <c r="C13"/>
  <c r="E12"/>
  <c r="C12"/>
  <c r="E11"/>
  <c r="C11"/>
  <c r="E10"/>
  <c r="C10"/>
  <c r="E9"/>
  <c r="C9"/>
  <c r="E8"/>
  <c r="C8"/>
  <c r="E7"/>
  <c r="C7"/>
  <c r="C6"/>
  <c r="F6" s="1"/>
  <c r="H6" s="1"/>
  <c r="E13" i="31"/>
  <c r="C13"/>
  <c r="E12"/>
  <c r="C12"/>
  <c r="E11"/>
  <c r="C11"/>
  <c r="E10"/>
  <c r="C10"/>
  <c r="E9"/>
  <c r="C9"/>
  <c r="E8"/>
  <c r="C8"/>
  <c r="E7"/>
  <c r="C7"/>
  <c r="F7" s="1"/>
  <c r="H7" s="1"/>
  <c r="E6"/>
  <c r="C6"/>
  <c r="C5"/>
  <c r="F5" s="1"/>
  <c r="H5" s="1"/>
  <c r="F9" l="1"/>
  <c r="H9" s="1"/>
  <c r="F11"/>
  <c r="H11" s="1"/>
  <c r="F13"/>
  <c r="H13" s="1"/>
  <c r="F8" i="32"/>
  <c r="H8" s="1"/>
  <c r="F10"/>
  <c r="H10" s="1"/>
  <c r="F12"/>
  <c r="H12" s="1"/>
  <c r="F14"/>
  <c r="H14" s="1"/>
  <c r="F7"/>
  <c r="H7" s="1"/>
  <c r="F9"/>
  <c r="H9" s="1"/>
  <c r="F11"/>
  <c r="H11" s="1"/>
  <c r="F13"/>
  <c r="H13" s="1"/>
  <c r="F6" i="31"/>
  <c r="H6" s="1"/>
  <c r="F8"/>
  <c r="H8" s="1"/>
  <c r="F10"/>
  <c r="H10" s="1"/>
  <c r="F12"/>
  <c r="H12" s="1"/>
</calcChain>
</file>

<file path=xl/sharedStrings.xml><?xml version="1.0" encoding="utf-8"?>
<sst xmlns="http://schemas.openxmlformats.org/spreadsheetml/2006/main" count="34" uniqueCount="19">
  <si>
    <t>СН</t>
  </si>
  <si>
    <t>№ п/п</t>
  </si>
  <si>
    <t>РК (70 %)</t>
  </si>
  <si>
    <t>%</t>
  </si>
  <si>
    <t>руб.</t>
  </si>
  <si>
    <t>Порядок расчета минимальной заработной платы.</t>
  </si>
  <si>
    <r>
      <t xml:space="preserve">3. В соответствии со ст. 133.1 ТК  РФ </t>
    </r>
    <r>
      <rPr>
        <b/>
        <sz val="12"/>
        <color theme="1"/>
        <rFont val="Times New Roman"/>
        <family val="1"/>
        <charset val="204"/>
      </rPr>
      <t>размер минимальной заработной платы в субъекте Российской Федерации</t>
    </r>
    <r>
      <rPr>
        <sz val="12"/>
        <color theme="1"/>
        <rFont val="Times New Roman"/>
        <family val="1"/>
        <charset val="204"/>
      </rPr>
      <t xml:space="preserve"> устанавливается с учетом социально-экономических условий и </t>
    </r>
    <r>
      <rPr>
        <b/>
        <sz val="12"/>
        <color theme="1"/>
        <rFont val="Times New Roman"/>
        <family val="1"/>
        <charset val="204"/>
      </rPr>
      <t xml:space="preserve">величины прожиточного минимума трудоспособного населения в </t>
    </r>
    <r>
      <rPr>
        <sz val="12"/>
        <color theme="1"/>
        <rFont val="Times New Roman"/>
        <family val="1"/>
        <charset val="204"/>
      </rPr>
      <t xml:space="preserve">соответствующем субъекте Российской Федерации.
</t>
    </r>
  </si>
  <si>
    <t xml:space="preserve">С 01.01.2014 года минимальная з/пл по Белоярскому району должна   составлять:         12 774,2 руб., для лиц, моложе 30 лет - право на С.Н. 60 % уже с 01.04.2013 года (согласно разъяснений Гос.инспекции труда). </t>
  </si>
  <si>
    <t>РК (50 %)</t>
  </si>
  <si>
    <t>Минимальный размер оплаты труда, начисляемый работодателем при  выполнении норм труда работником</t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</si>
  <si>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theme="1"/>
        <rFont val="Times New Roman"/>
        <family val="1"/>
        <charset val="204"/>
      </rPr>
      <t>оплата труда в организациях, расположенных в районах Крайнего Севера</t>
    </r>
    <r>
      <rPr>
        <sz val="12"/>
        <color theme="1"/>
        <rFont val="Times New Roman"/>
        <family val="1"/>
        <charset val="204"/>
      </rPr>
      <t xml:space="preserve">, в соответсвтвии со ст.315, 316 и 317 ТК должна </t>
    </r>
    <r>
      <rPr>
        <b/>
        <sz val="12"/>
        <color theme="1"/>
        <rFont val="Times New Roman"/>
        <family val="1"/>
        <charset val="204"/>
      </rPr>
      <t>быть компенсирована районным коэффициентом и надбавкой к заработной плате.</t>
    </r>
  </si>
  <si>
    <t>Меженная Олеся Алексеевна</t>
  </si>
  <si>
    <t>тел. 62-177</t>
  </si>
  <si>
    <t>МРОТ=величине прожиточного минимума по РФ за 2 кв.2018г.</t>
  </si>
  <si>
    <t>Величина прожиточного минимума трудоспособного населения в ХМАО-Югре (3 кв. 2018 года), руб.</t>
  </si>
  <si>
    <r>
      <t xml:space="preserve">1. </t>
    </r>
    <r>
      <rPr>
        <b/>
        <sz val="12"/>
        <rFont val="Times New Roman"/>
        <family val="1"/>
        <charset val="204"/>
      </rPr>
      <t xml:space="preserve">ФЗ от 25.12.2018 № 481-ФЗ "О внесении изменения в статью 1 Федерального закона "О минимальном размере оплаты труда", </t>
    </r>
    <r>
      <rPr>
        <sz val="12"/>
        <rFont val="Times New Roman"/>
        <family val="1"/>
        <charset val="204"/>
      </rPr>
      <t xml:space="preserve">с 01.01.2019 года - минимальный размер оплаты труда установлен в размере </t>
    </r>
    <r>
      <rPr>
        <b/>
        <sz val="12"/>
        <rFont val="Times New Roman"/>
        <family val="1"/>
        <charset val="204"/>
      </rPr>
      <t xml:space="preserve">11 280 руб. </t>
    </r>
  </si>
  <si>
    <t>Расчетный МРОТ, установленный ФЗ  № 481-ФЗ с учетом РК и СН, руб.                                 11280руб*РК*СН)</t>
  </si>
  <si>
    <t>Размер минимальной заработной платы  по Белоярскому району с  01.01.2019 года                                                    (для  работодателей применяющих РК 50 %)</t>
  </si>
  <si>
    <t>Размер минимальной заработной платы  по Белоярскому району с  01.01.2019 года                                                   (для работодателей применяющих РК 70 %)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</si>
</sst>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wrapText="1" shrinkToFit="1"/>
    </xf>
    <xf numFmtId="165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/>
    <xf numFmtId="49" fontId="0" fillId="0" borderId="0" xfId="0" applyNumberFormat="1" applyAlignment="1">
      <alignment horizontal="left" wrapText="1"/>
    </xf>
    <xf numFmtId="0" fontId="5" fillId="0" borderId="0" xfId="0" applyFont="1" applyAlignment="1">
      <alignment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="60" zoomScaleNormal="60" workbookViewId="0">
      <selection activeCell="O9" sqref="O9"/>
    </sheetView>
  </sheetViews>
  <sheetFormatPr defaultRowHeight="14.4"/>
  <cols>
    <col min="1" max="1" width="8.5546875" customWidth="1"/>
    <col min="2" max="2" width="19.44140625" customWidth="1"/>
    <col min="3" max="3" width="14.44140625" customWidth="1"/>
    <col min="4" max="4" width="9" customWidth="1"/>
    <col min="5" max="5" width="14.44140625" customWidth="1"/>
    <col min="6" max="6" width="21.33203125" customWidth="1"/>
    <col min="7" max="7" width="23" customWidth="1"/>
    <col min="8" max="8" width="24.88671875" customWidth="1"/>
  </cols>
  <sheetData>
    <row r="1" spans="1:8" ht="43.5" customHeight="1">
      <c r="A1" s="27" t="s">
        <v>17</v>
      </c>
      <c r="B1" s="27"/>
      <c r="C1" s="27"/>
      <c r="D1" s="27"/>
      <c r="E1" s="27"/>
      <c r="F1" s="27"/>
      <c r="G1" s="24"/>
    </row>
    <row r="2" spans="1:8" ht="18">
      <c r="A2" s="2"/>
      <c r="B2" s="2"/>
      <c r="C2" s="2"/>
      <c r="D2" s="2"/>
      <c r="E2" s="2"/>
      <c r="F2" s="2"/>
      <c r="G2" s="1"/>
    </row>
    <row r="3" spans="1:8" ht="95.25" customHeight="1">
      <c r="A3" s="28" t="s">
        <v>1</v>
      </c>
      <c r="B3" s="30" t="s">
        <v>13</v>
      </c>
      <c r="C3" s="30" t="s">
        <v>8</v>
      </c>
      <c r="D3" s="32" t="s">
        <v>0</v>
      </c>
      <c r="E3" s="33"/>
      <c r="F3" s="30" t="s">
        <v>16</v>
      </c>
      <c r="G3" s="30" t="s">
        <v>14</v>
      </c>
      <c r="H3" s="21" t="s">
        <v>9</v>
      </c>
    </row>
    <row r="4" spans="1:8" ht="60" customHeight="1">
      <c r="A4" s="29"/>
      <c r="B4" s="31"/>
      <c r="C4" s="31"/>
      <c r="D4" s="16" t="s">
        <v>3</v>
      </c>
      <c r="E4" s="16" t="s">
        <v>4</v>
      </c>
      <c r="F4" s="31"/>
      <c r="G4" s="31"/>
      <c r="H4" s="22"/>
    </row>
    <row r="5" spans="1:8" ht="23.25" customHeight="1">
      <c r="A5" s="3">
        <v>1</v>
      </c>
      <c r="B5" s="12">
        <v>11280</v>
      </c>
      <c r="C5" s="3">
        <f>B5*0.5</f>
        <v>5640</v>
      </c>
      <c r="D5" s="3">
        <v>0</v>
      </c>
      <c r="E5" s="3">
        <v>0</v>
      </c>
      <c r="F5" s="8">
        <f>B5+C5+E5</f>
        <v>16920</v>
      </c>
      <c r="G5" s="15">
        <v>15646</v>
      </c>
      <c r="H5" s="14">
        <f>F5</f>
        <v>16920</v>
      </c>
    </row>
    <row r="6" spans="1:8" ht="23.25" customHeight="1">
      <c r="A6" s="3">
        <v>2</v>
      </c>
      <c r="B6" s="12">
        <v>11280</v>
      </c>
      <c r="C6" s="3">
        <f t="shared" ref="C6:C13" si="0">B6*0.5</f>
        <v>5640</v>
      </c>
      <c r="D6" s="3">
        <v>10</v>
      </c>
      <c r="E6" s="3">
        <f>B6*D6/100</f>
        <v>1128</v>
      </c>
      <c r="F6" s="8">
        <f t="shared" ref="F6:F10" si="1">B6+C6+E6</f>
        <v>18048</v>
      </c>
      <c r="G6" s="15">
        <v>15646</v>
      </c>
      <c r="H6" s="14">
        <f t="shared" ref="H6:H13" si="2">F6</f>
        <v>18048</v>
      </c>
    </row>
    <row r="7" spans="1:8" ht="25.5" customHeight="1">
      <c r="A7" s="3">
        <v>3</v>
      </c>
      <c r="B7" s="12">
        <v>11280</v>
      </c>
      <c r="C7" s="3">
        <f t="shared" si="0"/>
        <v>5640</v>
      </c>
      <c r="D7" s="3">
        <v>20</v>
      </c>
      <c r="E7" s="3">
        <f t="shared" ref="E7:E12" si="3">B7*D7/100</f>
        <v>2256</v>
      </c>
      <c r="F7" s="8">
        <f t="shared" si="1"/>
        <v>19176</v>
      </c>
      <c r="G7" s="15">
        <v>15646</v>
      </c>
      <c r="H7" s="14">
        <f t="shared" si="2"/>
        <v>19176</v>
      </c>
    </row>
    <row r="8" spans="1:8" ht="27" customHeight="1">
      <c r="A8" s="3">
        <v>4</v>
      </c>
      <c r="B8" s="12">
        <v>11280</v>
      </c>
      <c r="C8" s="3">
        <f t="shared" si="0"/>
        <v>5640</v>
      </c>
      <c r="D8" s="3">
        <v>30</v>
      </c>
      <c r="E8" s="3">
        <f t="shared" si="3"/>
        <v>3384</v>
      </c>
      <c r="F8" s="8">
        <f t="shared" si="1"/>
        <v>20304</v>
      </c>
      <c r="G8" s="15">
        <v>15646</v>
      </c>
      <c r="H8" s="14">
        <f t="shared" si="2"/>
        <v>20304</v>
      </c>
    </row>
    <row r="9" spans="1:8" ht="22.5" customHeight="1">
      <c r="A9" s="3">
        <v>5</v>
      </c>
      <c r="B9" s="12">
        <v>11280</v>
      </c>
      <c r="C9" s="3">
        <f t="shared" si="0"/>
        <v>5640</v>
      </c>
      <c r="D9" s="3">
        <v>40</v>
      </c>
      <c r="E9" s="3">
        <f t="shared" si="3"/>
        <v>4512</v>
      </c>
      <c r="F9" s="9">
        <f t="shared" si="1"/>
        <v>21432</v>
      </c>
      <c r="G9" s="15">
        <v>15646</v>
      </c>
      <c r="H9" s="14">
        <f t="shared" si="2"/>
        <v>21432</v>
      </c>
    </row>
    <row r="10" spans="1:8" ht="24" customHeight="1">
      <c r="A10" s="3">
        <v>6</v>
      </c>
      <c r="B10" s="12">
        <v>11280</v>
      </c>
      <c r="C10" s="3">
        <f t="shared" si="0"/>
        <v>5640</v>
      </c>
      <c r="D10" s="3">
        <v>50</v>
      </c>
      <c r="E10" s="3">
        <f>B10*D10/100</f>
        <v>5640</v>
      </c>
      <c r="F10" s="9">
        <f t="shared" si="1"/>
        <v>22560</v>
      </c>
      <c r="G10" s="15">
        <v>15646</v>
      </c>
      <c r="H10" s="14">
        <f t="shared" si="2"/>
        <v>22560</v>
      </c>
    </row>
    <row r="11" spans="1:8" ht="24" customHeight="1">
      <c r="A11" s="3">
        <v>7</v>
      </c>
      <c r="B11" s="12">
        <v>11280</v>
      </c>
      <c r="C11" s="3">
        <f>B11*0.5</f>
        <v>5640</v>
      </c>
      <c r="D11" s="3">
        <v>60</v>
      </c>
      <c r="E11" s="3">
        <f>B11*D11/100</f>
        <v>6768</v>
      </c>
      <c r="F11" s="10">
        <f>B11+C11+E11</f>
        <v>23688</v>
      </c>
      <c r="G11" s="15">
        <v>15646</v>
      </c>
      <c r="H11" s="14">
        <f t="shared" si="2"/>
        <v>23688</v>
      </c>
    </row>
    <row r="12" spans="1:8" ht="27.75" customHeight="1">
      <c r="A12" s="3">
        <v>8</v>
      </c>
      <c r="B12" s="12">
        <v>11280</v>
      </c>
      <c r="C12" s="3">
        <f t="shared" si="0"/>
        <v>5640</v>
      </c>
      <c r="D12" s="3">
        <v>70</v>
      </c>
      <c r="E12" s="3">
        <f t="shared" si="3"/>
        <v>7896</v>
      </c>
      <c r="F12" s="10">
        <f>B12+C12+E12</f>
        <v>24816</v>
      </c>
      <c r="G12" s="15">
        <v>15646</v>
      </c>
      <c r="H12" s="14">
        <f t="shared" si="2"/>
        <v>24816</v>
      </c>
    </row>
    <row r="13" spans="1:8" ht="28.5" customHeight="1">
      <c r="A13" s="3">
        <v>9</v>
      </c>
      <c r="B13" s="12">
        <v>11280</v>
      </c>
      <c r="C13" s="3">
        <f t="shared" si="0"/>
        <v>5640</v>
      </c>
      <c r="D13" s="3">
        <v>80</v>
      </c>
      <c r="E13" s="3">
        <f>B13*D13/100</f>
        <v>9024</v>
      </c>
      <c r="F13" s="10">
        <f>B13+C13+E13</f>
        <v>25944</v>
      </c>
      <c r="G13" s="15">
        <v>15646</v>
      </c>
      <c r="H13" s="14">
        <f t="shared" si="2"/>
        <v>25944</v>
      </c>
    </row>
    <row r="14" spans="1:8" ht="18">
      <c r="A14" s="1"/>
      <c r="B14" s="1"/>
      <c r="C14" s="1"/>
      <c r="D14" s="1"/>
      <c r="E14" s="1"/>
      <c r="F14" s="1"/>
      <c r="G14" s="1"/>
    </row>
    <row r="15" spans="1:8" ht="20.25" customHeight="1">
      <c r="A15" s="23" t="s">
        <v>5</v>
      </c>
      <c r="B15" s="24"/>
      <c r="C15" s="24"/>
      <c r="D15" s="24"/>
      <c r="E15" s="24"/>
      <c r="F15" s="24"/>
      <c r="G15" s="4"/>
    </row>
    <row r="16" spans="1:8" ht="36" customHeight="1">
      <c r="A16" s="25" t="s">
        <v>15</v>
      </c>
      <c r="B16" s="26"/>
      <c r="C16" s="26"/>
      <c r="D16" s="26"/>
      <c r="E16" s="26"/>
      <c r="F16" s="26"/>
      <c r="G16" s="26"/>
    </row>
    <row r="17" spans="1:7" ht="11.25" customHeight="1">
      <c r="A17" s="4"/>
      <c r="B17" s="4"/>
      <c r="C17" s="4"/>
      <c r="D17" s="4"/>
      <c r="E17" s="4"/>
      <c r="F17" s="4"/>
      <c r="G17" s="4"/>
    </row>
    <row r="18" spans="1:7" ht="62.25" customHeight="1">
      <c r="A18" s="17" t="s">
        <v>10</v>
      </c>
      <c r="B18" s="24"/>
      <c r="C18" s="24"/>
      <c r="D18" s="24"/>
      <c r="E18" s="24"/>
      <c r="F18" s="24"/>
      <c r="G18" s="24"/>
    </row>
    <row r="19" spans="1:7" ht="15.75" customHeight="1">
      <c r="A19" s="4"/>
      <c r="B19" s="17"/>
      <c r="C19" s="17"/>
      <c r="D19" s="17"/>
      <c r="E19" s="17"/>
      <c r="F19" s="17"/>
      <c r="G19" s="17"/>
    </row>
    <row r="20" spans="1:7" ht="66.75" customHeight="1">
      <c r="A20" s="17" t="s">
        <v>6</v>
      </c>
      <c r="B20" s="24"/>
      <c r="C20" s="24"/>
      <c r="D20" s="24"/>
      <c r="E20" s="24"/>
      <c r="F20" s="24"/>
      <c r="G20" s="24"/>
    </row>
    <row r="21" spans="1:7" ht="47.25" hidden="1" customHeight="1">
      <c r="A21" s="17" t="s">
        <v>7</v>
      </c>
      <c r="B21" s="18"/>
      <c r="C21" s="18"/>
      <c r="D21" s="18"/>
      <c r="E21" s="18"/>
      <c r="F21" s="18"/>
      <c r="G21" s="7"/>
    </row>
    <row r="22" spans="1:7" ht="42" customHeight="1">
      <c r="A22" s="5" t="s">
        <v>11</v>
      </c>
      <c r="B22" s="5"/>
      <c r="G22" s="13"/>
    </row>
    <row r="23" spans="1:7" ht="13.5" customHeight="1">
      <c r="A23" s="19" t="s">
        <v>12</v>
      </c>
      <c r="B23" s="19"/>
      <c r="G23" s="13"/>
    </row>
    <row r="24" spans="1:7" ht="29.25" customHeight="1">
      <c r="B24" s="20"/>
      <c r="C24" s="20"/>
      <c r="D24" s="20"/>
      <c r="E24" s="20"/>
      <c r="F24" s="20"/>
      <c r="G24" s="20"/>
    </row>
    <row r="25" spans="1:7" ht="25.5" customHeight="1">
      <c r="B25" s="20"/>
      <c r="C25" s="20"/>
      <c r="D25" s="20"/>
      <c r="E25" s="20"/>
      <c r="F25" s="20"/>
      <c r="G25" s="20"/>
    </row>
    <row r="26" spans="1:7" ht="22.5" customHeight="1"/>
    <row r="27" spans="1:7" ht="45.75" customHeight="1">
      <c r="G27" s="6"/>
    </row>
  </sheetData>
  <mergeCells count="17">
    <mergeCell ref="A1:G1"/>
    <mergeCell ref="A3:A4"/>
    <mergeCell ref="B3:B4"/>
    <mergeCell ref="C3:C4"/>
    <mergeCell ref="D3:E3"/>
    <mergeCell ref="F3:F4"/>
    <mergeCell ref="G3:G4"/>
    <mergeCell ref="A21:F21"/>
    <mergeCell ref="A23:B23"/>
    <mergeCell ref="B24:G24"/>
    <mergeCell ref="B25:G25"/>
    <mergeCell ref="H3:H4"/>
    <mergeCell ref="A15:F15"/>
    <mergeCell ref="A16:G16"/>
    <mergeCell ref="A18:G18"/>
    <mergeCell ref="B19:G19"/>
    <mergeCell ref="A20:G20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60" zoomScaleNormal="100" workbookViewId="0">
      <selection activeCell="A17" sqref="A17:G17"/>
    </sheetView>
  </sheetViews>
  <sheetFormatPr defaultRowHeight="14.4"/>
  <cols>
    <col min="1" max="1" width="8.5546875" customWidth="1"/>
    <col min="2" max="2" width="19.44140625" customWidth="1"/>
    <col min="3" max="3" width="14.44140625" customWidth="1"/>
    <col min="4" max="4" width="9" customWidth="1"/>
    <col min="5" max="5" width="14.44140625" customWidth="1"/>
    <col min="6" max="6" width="21.33203125" customWidth="1"/>
    <col min="7" max="7" width="23" customWidth="1"/>
    <col min="8" max="8" width="24.88671875" customWidth="1"/>
  </cols>
  <sheetData>
    <row r="1" spans="1:8" ht="28.8">
      <c r="H1" s="11"/>
    </row>
    <row r="2" spans="1:8" ht="43.5" customHeight="1">
      <c r="A2" s="27" t="s">
        <v>18</v>
      </c>
      <c r="B2" s="27"/>
      <c r="C2" s="27"/>
      <c r="D2" s="27"/>
      <c r="E2" s="27"/>
      <c r="F2" s="27"/>
      <c r="G2" s="24"/>
    </row>
    <row r="3" spans="1:8" ht="18">
      <c r="A3" s="2"/>
      <c r="B3" s="2"/>
      <c r="C3" s="2"/>
      <c r="D3" s="2"/>
      <c r="E3" s="2"/>
      <c r="F3" s="2"/>
      <c r="G3" s="1"/>
    </row>
    <row r="4" spans="1:8" ht="95.25" customHeight="1">
      <c r="A4" s="28" t="s">
        <v>1</v>
      </c>
      <c r="B4" s="30" t="s">
        <v>13</v>
      </c>
      <c r="C4" s="30" t="s">
        <v>2</v>
      </c>
      <c r="D4" s="32" t="s">
        <v>0</v>
      </c>
      <c r="E4" s="33"/>
      <c r="F4" s="30" t="s">
        <v>16</v>
      </c>
      <c r="G4" s="30" t="s">
        <v>14</v>
      </c>
      <c r="H4" s="21" t="s">
        <v>9</v>
      </c>
    </row>
    <row r="5" spans="1:8" ht="60" customHeight="1">
      <c r="A5" s="29"/>
      <c r="B5" s="31"/>
      <c r="C5" s="31"/>
      <c r="D5" s="16" t="s">
        <v>3</v>
      </c>
      <c r="E5" s="16" t="s">
        <v>4</v>
      </c>
      <c r="F5" s="31"/>
      <c r="G5" s="31"/>
      <c r="H5" s="22"/>
    </row>
    <row r="6" spans="1:8" ht="23.25" customHeight="1">
      <c r="A6" s="3">
        <v>1</v>
      </c>
      <c r="B6" s="12">
        <v>11280</v>
      </c>
      <c r="C6" s="3">
        <f>B6*0.7</f>
        <v>7895.9999999999991</v>
      </c>
      <c r="D6" s="3">
        <v>0</v>
      </c>
      <c r="E6" s="3">
        <v>0</v>
      </c>
      <c r="F6" s="8">
        <f>B6+C6+E6</f>
        <v>19176</v>
      </c>
      <c r="G6" s="15">
        <v>15646</v>
      </c>
      <c r="H6" s="14">
        <f>F6</f>
        <v>19176</v>
      </c>
    </row>
    <row r="7" spans="1:8" ht="23.25" customHeight="1">
      <c r="A7" s="3">
        <v>2</v>
      </c>
      <c r="B7" s="12">
        <v>11280</v>
      </c>
      <c r="C7" s="3">
        <f t="shared" ref="C7:C14" si="0">B7*0.7</f>
        <v>7895.9999999999991</v>
      </c>
      <c r="D7" s="3">
        <v>10</v>
      </c>
      <c r="E7" s="3">
        <f>B7*D7/100</f>
        <v>1128</v>
      </c>
      <c r="F7" s="8">
        <f t="shared" ref="F7:F11" si="1">B7+C7+E7</f>
        <v>20304</v>
      </c>
      <c r="G7" s="15">
        <v>15646</v>
      </c>
      <c r="H7" s="14">
        <f t="shared" ref="H7:H14" si="2">F7</f>
        <v>20304</v>
      </c>
    </row>
    <row r="8" spans="1:8" ht="25.5" customHeight="1">
      <c r="A8" s="3">
        <v>3</v>
      </c>
      <c r="B8" s="12">
        <v>11280</v>
      </c>
      <c r="C8" s="3">
        <f t="shared" si="0"/>
        <v>7895.9999999999991</v>
      </c>
      <c r="D8" s="3">
        <v>20</v>
      </c>
      <c r="E8" s="3">
        <f t="shared" ref="E8:E13" si="3">B8*D8/100</f>
        <v>2256</v>
      </c>
      <c r="F8" s="8">
        <f t="shared" si="1"/>
        <v>21432</v>
      </c>
      <c r="G8" s="15">
        <v>15646</v>
      </c>
      <c r="H8" s="14">
        <f t="shared" si="2"/>
        <v>21432</v>
      </c>
    </row>
    <row r="9" spans="1:8" ht="27" customHeight="1">
      <c r="A9" s="3">
        <v>4</v>
      </c>
      <c r="B9" s="12">
        <v>11280</v>
      </c>
      <c r="C9" s="3">
        <f t="shared" si="0"/>
        <v>7895.9999999999991</v>
      </c>
      <c r="D9" s="3">
        <v>30</v>
      </c>
      <c r="E9" s="3">
        <f t="shared" si="3"/>
        <v>3384</v>
      </c>
      <c r="F9" s="8">
        <f t="shared" si="1"/>
        <v>22560</v>
      </c>
      <c r="G9" s="15">
        <v>15646</v>
      </c>
      <c r="H9" s="14">
        <f t="shared" si="2"/>
        <v>22560</v>
      </c>
    </row>
    <row r="10" spans="1:8" ht="22.5" customHeight="1">
      <c r="A10" s="3">
        <v>5</v>
      </c>
      <c r="B10" s="12">
        <v>11280</v>
      </c>
      <c r="C10" s="3">
        <f t="shared" si="0"/>
        <v>7895.9999999999991</v>
      </c>
      <c r="D10" s="3">
        <v>40</v>
      </c>
      <c r="E10" s="3">
        <f t="shared" si="3"/>
        <v>4512</v>
      </c>
      <c r="F10" s="9">
        <f t="shared" si="1"/>
        <v>23688</v>
      </c>
      <c r="G10" s="15">
        <v>15646</v>
      </c>
      <c r="H10" s="14">
        <f t="shared" si="2"/>
        <v>23688</v>
      </c>
    </row>
    <row r="11" spans="1:8" ht="24" customHeight="1">
      <c r="A11" s="3">
        <v>6</v>
      </c>
      <c r="B11" s="12">
        <v>11280</v>
      </c>
      <c r="C11" s="3">
        <f t="shared" si="0"/>
        <v>7895.9999999999991</v>
      </c>
      <c r="D11" s="3">
        <v>50</v>
      </c>
      <c r="E11" s="3">
        <f>B11*D11/100</f>
        <v>5640</v>
      </c>
      <c r="F11" s="9">
        <f t="shared" si="1"/>
        <v>24816</v>
      </c>
      <c r="G11" s="15">
        <v>15646</v>
      </c>
      <c r="H11" s="14">
        <f t="shared" si="2"/>
        <v>24816</v>
      </c>
    </row>
    <row r="12" spans="1:8" ht="24" customHeight="1">
      <c r="A12" s="3">
        <v>7</v>
      </c>
      <c r="B12" s="12">
        <v>11280</v>
      </c>
      <c r="C12" s="3">
        <f t="shared" si="0"/>
        <v>7895.9999999999991</v>
      </c>
      <c r="D12" s="3">
        <v>60</v>
      </c>
      <c r="E12" s="3">
        <f>B12*D12/100</f>
        <v>6768</v>
      </c>
      <c r="F12" s="10">
        <f>B12+C12+E12</f>
        <v>25944</v>
      </c>
      <c r="G12" s="15">
        <v>15646</v>
      </c>
      <c r="H12" s="14">
        <f t="shared" si="2"/>
        <v>25944</v>
      </c>
    </row>
    <row r="13" spans="1:8" ht="27.75" customHeight="1">
      <c r="A13" s="3">
        <v>8</v>
      </c>
      <c r="B13" s="12">
        <v>11280</v>
      </c>
      <c r="C13" s="3">
        <f t="shared" si="0"/>
        <v>7895.9999999999991</v>
      </c>
      <c r="D13" s="3">
        <v>70</v>
      </c>
      <c r="E13" s="3">
        <f t="shared" si="3"/>
        <v>7896</v>
      </c>
      <c r="F13" s="10">
        <f>B13+C13+E13</f>
        <v>27072</v>
      </c>
      <c r="G13" s="15">
        <v>15646</v>
      </c>
      <c r="H13" s="14">
        <f t="shared" si="2"/>
        <v>27072</v>
      </c>
    </row>
    <row r="14" spans="1:8" ht="28.5" customHeight="1">
      <c r="A14" s="3">
        <v>9</v>
      </c>
      <c r="B14" s="12">
        <v>11280</v>
      </c>
      <c r="C14" s="3">
        <f t="shared" si="0"/>
        <v>7895.9999999999991</v>
      </c>
      <c r="D14" s="3">
        <v>80</v>
      </c>
      <c r="E14" s="3">
        <f>B14*D14/100</f>
        <v>9024</v>
      </c>
      <c r="F14" s="10">
        <f>B14+C14+E14</f>
        <v>28200</v>
      </c>
      <c r="G14" s="15">
        <v>15646</v>
      </c>
      <c r="H14" s="14">
        <f t="shared" si="2"/>
        <v>28200</v>
      </c>
    </row>
    <row r="15" spans="1:8" ht="18">
      <c r="A15" s="1"/>
      <c r="B15" s="1"/>
      <c r="C15" s="1"/>
      <c r="D15" s="1"/>
      <c r="E15" s="1"/>
      <c r="F15" s="1"/>
      <c r="G15" s="1"/>
    </row>
    <row r="16" spans="1:8" ht="20.25" customHeight="1">
      <c r="A16" s="23" t="s">
        <v>5</v>
      </c>
      <c r="B16" s="24"/>
      <c r="C16" s="24"/>
      <c r="D16" s="24"/>
      <c r="E16" s="24"/>
      <c r="F16" s="24"/>
      <c r="G16" s="4"/>
    </row>
    <row r="17" spans="1:7" ht="36" customHeight="1">
      <c r="A17" s="25" t="s">
        <v>15</v>
      </c>
      <c r="B17" s="26"/>
      <c r="C17" s="26"/>
      <c r="D17" s="26"/>
      <c r="E17" s="26"/>
      <c r="F17" s="26"/>
      <c r="G17" s="26"/>
    </row>
    <row r="18" spans="1:7" ht="11.25" customHeight="1">
      <c r="A18" s="4"/>
      <c r="B18" s="4"/>
      <c r="C18" s="4"/>
      <c r="D18" s="4"/>
      <c r="E18" s="4"/>
      <c r="F18" s="4"/>
      <c r="G18" s="4"/>
    </row>
    <row r="19" spans="1:7" ht="62.25" customHeight="1">
      <c r="A19" s="17" t="s">
        <v>10</v>
      </c>
      <c r="B19" s="24"/>
      <c r="C19" s="24"/>
      <c r="D19" s="24"/>
      <c r="E19" s="24"/>
      <c r="F19" s="24"/>
      <c r="G19" s="24"/>
    </row>
    <row r="20" spans="1:7" ht="15.75" customHeight="1">
      <c r="A20" s="4"/>
      <c r="B20" s="17"/>
      <c r="C20" s="17"/>
      <c r="D20" s="17"/>
      <c r="E20" s="17"/>
      <c r="F20" s="17"/>
      <c r="G20" s="17"/>
    </row>
    <row r="21" spans="1:7" ht="66.75" customHeight="1">
      <c r="A21" s="17" t="s">
        <v>6</v>
      </c>
      <c r="B21" s="24"/>
      <c r="C21" s="24"/>
      <c r="D21" s="24"/>
      <c r="E21" s="24"/>
      <c r="F21" s="24"/>
      <c r="G21" s="24"/>
    </row>
    <row r="22" spans="1:7" ht="47.25" hidden="1" customHeight="1">
      <c r="A22" s="17" t="s">
        <v>7</v>
      </c>
      <c r="B22" s="18"/>
      <c r="C22" s="18"/>
      <c r="D22" s="18"/>
      <c r="E22" s="18"/>
      <c r="F22" s="18"/>
      <c r="G22" s="7"/>
    </row>
    <row r="23" spans="1:7" ht="42" customHeight="1">
      <c r="A23" s="5" t="s">
        <v>11</v>
      </c>
      <c r="B23" s="5"/>
      <c r="G23" s="13"/>
    </row>
    <row r="24" spans="1:7" ht="13.5" customHeight="1">
      <c r="A24" s="19" t="s">
        <v>12</v>
      </c>
      <c r="B24" s="19"/>
      <c r="G24" s="13"/>
    </row>
    <row r="25" spans="1:7" ht="29.25" customHeight="1">
      <c r="B25" s="20"/>
      <c r="C25" s="20"/>
      <c r="D25" s="20"/>
      <c r="E25" s="20"/>
      <c r="F25" s="20"/>
      <c r="G25" s="20"/>
    </row>
    <row r="26" spans="1:7" ht="25.5" customHeight="1">
      <c r="B26" s="20"/>
      <c r="C26" s="20"/>
      <c r="D26" s="20"/>
      <c r="E26" s="20"/>
      <c r="F26" s="20"/>
      <c r="G26" s="20"/>
    </row>
    <row r="27" spans="1:7" ht="22.5" customHeight="1"/>
    <row r="28" spans="1:7" ht="45.75" customHeight="1">
      <c r="G28" s="6"/>
    </row>
  </sheetData>
  <mergeCells count="17">
    <mergeCell ref="A2:G2"/>
    <mergeCell ref="A4:A5"/>
    <mergeCell ref="B4:B5"/>
    <mergeCell ref="C4:C5"/>
    <mergeCell ref="D4:E4"/>
    <mergeCell ref="F4:F5"/>
    <mergeCell ref="G4:G5"/>
    <mergeCell ref="A22:F22"/>
    <mergeCell ref="A24:B24"/>
    <mergeCell ref="B25:G25"/>
    <mergeCell ref="B26:G26"/>
    <mergeCell ref="H4:H5"/>
    <mergeCell ref="A16:F16"/>
    <mergeCell ref="A17:G17"/>
    <mergeCell ref="A19:G19"/>
    <mergeCell ref="B20:G20"/>
    <mergeCell ref="A21:G2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 01.01.19г. (РК 50%)  1</vt:lpstr>
      <vt:lpstr>с 01.01.2019г. (РК 70%)</vt:lpstr>
      <vt:lpstr>'с 01.01.19г. (РК 50%)  1'!Область_печати</vt:lpstr>
      <vt:lpstr>'с 01.01.2019г. (РК 70%)'!Область_печати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2019-02-20T04:52:09Z</dcterms:modified>
</cp:coreProperties>
</file>