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05" yWindow="-105" windowWidth="23250" windowHeight="12570"/>
  </bookViews>
  <sheets>
    <sheet name="Лист1 " sheetId="2" r:id="rId1"/>
  </sheets>
  <externalReferences>
    <externalReference r:id="rId2"/>
  </externalReferences>
  <definedNames>
    <definedName name="_xlnm.Print_Titles" localSheetId="0">'Лист1 '!$14:$16</definedName>
  </definedNames>
  <calcPr calcId="144525"/>
</workbook>
</file>

<file path=xl/calcChain.xml><?xml version="1.0" encoding="utf-8"?>
<calcChain xmlns="http://schemas.openxmlformats.org/spreadsheetml/2006/main">
  <c r="F225" i="2" l="1"/>
  <c r="E224" i="2"/>
  <c r="E223" i="2"/>
  <c r="F220" i="2"/>
  <c r="H219" i="2"/>
  <c r="F219" i="2"/>
  <c r="H218" i="2"/>
  <c r="F218" i="2"/>
  <c r="H217" i="2"/>
  <c r="F217" i="2"/>
  <c r="E215" i="2"/>
  <c r="E211" i="2"/>
  <c r="E204" i="2"/>
  <c r="F199" i="2"/>
  <c r="F198" i="2"/>
  <c r="E196" i="2"/>
  <c r="H195" i="2"/>
  <c r="F195" i="2"/>
  <c r="E193" i="2"/>
  <c r="H183" i="2"/>
  <c r="F183" i="2"/>
  <c r="H182" i="2"/>
  <c r="F182" i="2"/>
  <c r="H181" i="2"/>
  <c r="F181" i="2"/>
  <c r="H180" i="2"/>
  <c r="F180" i="2"/>
  <c r="E178" i="2"/>
  <c r="H165" i="2"/>
  <c r="F165" i="2"/>
  <c r="H164" i="2"/>
  <c r="F164" i="2"/>
  <c r="H163" i="2"/>
  <c r="F163" i="2"/>
  <c r="H162" i="2"/>
  <c r="F162" i="2"/>
  <c r="H161" i="2"/>
  <c r="F161" i="2"/>
  <c r="H160" i="2"/>
  <c r="F160" i="2"/>
  <c r="H159" i="2"/>
  <c r="F159" i="2"/>
  <c r="H158" i="2"/>
  <c r="F158" i="2"/>
  <c r="H154" i="2"/>
  <c r="F154" i="2"/>
  <c r="E153" i="2"/>
  <c r="E152" i="2"/>
  <c r="E148" i="2" s="1"/>
  <c r="F151" i="2"/>
  <c r="F150" i="2"/>
  <c r="E147" i="2"/>
  <c r="H146" i="2"/>
  <c r="F146" i="2"/>
  <c r="E144" i="2"/>
  <c r="H143" i="2"/>
  <c r="F143" i="2"/>
  <c r="E104" i="2"/>
  <c r="F103" i="2"/>
  <c r="H102" i="2"/>
  <c r="F102" i="2"/>
  <c r="E100" i="2"/>
  <c r="E96" i="2" s="1"/>
  <c r="F99" i="2"/>
  <c r="F98" i="2"/>
  <c r="E95" i="2"/>
  <c r="F94" i="2"/>
  <c r="H76" i="2"/>
  <c r="F76" i="2"/>
  <c r="E74" i="2"/>
  <c r="E68" i="2" s="1"/>
  <c r="F73" i="2"/>
  <c r="F72" i="2"/>
  <c r="H71" i="2"/>
  <c r="F71" i="2"/>
  <c r="H70" i="2"/>
  <c r="F70" i="2"/>
  <c r="E61" i="2"/>
  <c r="H59" i="2"/>
  <c r="F59" i="2"/>
  <c r="H58" i="2"/>
  <c r="F58" i="2"/>
  <c r="H57" i="2"/>
  <c r="F57" i="2"/>
  <c r="E55" i="2"/>
  <c r="E50" i="2"/>
  <c r="H47" i="2"/>
  <c r="F47" i="2"/>
  <c r="E45" i="2"/>
  <c r="H44" i="2"/>
  <c r="F44" i="2"/>
  <c r="E41" i="2"/>
  <c r="H39" i="2"/>
  <c r="F39" i="2"/>
  <c r="E37" i="2"/>
  <c r="H26" i="2"/>
  <c r="F26" i="2"/>
  <c r="E156" i="2" l="1"/>
  <c r="E141" i="2"/>
  <c r="E140" i="2" s="1"/>
  <c r="E42" i="2"/>
  <c r="E36" i="2" s="1"/>
</calcChain>
</file>

<file path=xl/comments1.xml><?xml version="1.0" encoding="utf-8"?>
<comments xmlns="http://schemas.openxmlformats.org/spreadsheetml/2006/main">
  <authors>
    <author>Автор</author>
  </authors>
  <commentList>
    <comment ref="U40" authorId="0">
      <text>
        <r>
          <rPr>
            <b/>
            <sz val="9"/>
            <color indexed="81"/>
            <rFont val="Tahoma"/>
            <family val="2"/>
            <charset val="204"/>
          </rPr>
          <t>изменено по замечаниям РСТ</t>
        </r>
      </text>
    </comment>
    <comment ref="B48" authorId="0">
      <text>
        <r>
          <rPr>
            <b/>
            <sz val="9"/>
            <color indexed="81"/>
            <rFont val="Tahoma"/>
            <family val="2"/>
            <charset val="204"/>
          </rPr>
          <t>за счет собственных средств</t>
        </r>
      </text>
    </comment>
    <comment ref="B52" authorId="0">
      <text>
        <r>
          <rPr>
            <b/>
            <sz val="9"/>
            <color indexed="81"/>
            <rFont val="Tahoma"/>
            <family val="2"/>
            <charset val="204"/>
          </rPr>
          <t>за счет собственных средств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04"/>
          </rPr>
          <t>за счет собственных средств</t>
        </r>
      </text>
    </comment>
    <comment ref="C138" authorId="0">
      <text>
        <r>
          <rPr>
            <b/>
            <sz val="16"/>
            <color indexed="81"/>
            <rFont val="Tahoma"/>
            <family val="2"/>
            <charset val="204"/>
          </rPr>
          <t>Автор:</t>
        </r>
        <r>
          <rPr>
            <sz val="16"/>
            <color indexed="81"/>
            <rFont val="Tahoma"/>
            <family val="2"/>
            <charset val="204"/>
          </rPr>
          <t xml:space="preserve">
+ РГС</t>
        </r>
      </text>
    </comment>
    <comment ref="U16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акт хозспособом
</t>
        </r>
      </text>
    </comment>
    <comment ref="V2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учесть факт доставки +</t>
        </r>
      </text>
    </comment>
  </commentList>
</comments>
</file>

<file path=xl/sharedStrings.xml><?xml version="1.0" encoding="utf-8"?>
<sst xmlns="http://schemas.openxmlformats.org/spreadsheetml/2006/main" count="842" uniqueCount="438">
  <si>
    <t>Форма 2. План финансирования капитальных вложений по инвестиционным проектам</t>
  </si>
  <si>
    <t>Инвестиционная программа Акционерного Общества «Югорская энергетическая компания децентрализованной зоны»</t>
  </si>
  <si>
    <t xml:space="preserve">                                                         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</si>
  <si>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</si>
  <si>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</si>
  <si>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
Предложения по корректировке</t>
  </si>
  <si>
    <t>Идентификатор инвестицион-ного проекта</t>
  </si>
  <si>
    <t>Текущая стадия реализации инвестиционного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</si>
  <si>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</si>
  <si>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</si>
  <si>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</si>
  <si>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 рублей</t>
  </si>
  <si>
    <t xml:space="preserve">Фактический объем финансирования 
на 01.01.2016 года, 
млн рублей 
(с НДС) 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</si>
  <si>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</si>
  <si>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</si>
  <si>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
млн рублей 
(с НДС) </t>
  </si>
  <si>
    <t>Финансирование капитальных вложений 
2016 года в прогнозных ценах, млн рублей (с НДС)</t>
  </si>
  <si>
    <t>Финансирование капитальных вложений в прогнозных ценах соответствующих лет, млн рублей (с НДС)</t>
  </si>
  <si>
    <t>Краткое обоснование  корректировки утвержденного плана</t>
  </si>
  <si>
    <t>План</t>
  </si>
  <si>
    <t>Предложение по корректировке утвержденного плана</t>
  </si>
  <si>
    <t>Факт</t>
  </si>
  <si>
    <t>Утвержденный план 2017 года</t>
  </si>
  <si>
    <t>Факт  2017 года</t>
  </si>
  <si>
    <t>Утвержденный план 2018 года</t>
  </si>
  <si>
    <t>Факт 2018 года</t>
  </si>
  <si>
    <t>Утвержденный план 2019 года</t>
  </si>
  <si>
    <t>Факт 2019 года</t>
  </si>
  <si>
    <t>Утвержденный план 2021 года</t>
  </si>
  <si>
    <t>Предложение по корректировке утвержденного плана 2021 года</t>
  </si>
  <si>
    <t>Итого за период реализации инвестиционной программы
(утвержденный план)</t>
  </si>
  <si>
    <t>Итого за период реализации инвестиционной программы
(с учетом предложений по корректировке утвержденного плана)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</si>
  <si>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</si>
  <si>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</si>
  <si>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</si>
  <si>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</si>
  <si>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 xml:space="preserve">в текущих ценах, млн рублей (с НДС) </t>
  </si>
  <si>
    <t xml:space="preserve">в прогнозных ценах соответствующих лет, млн рублей 
(с НДС) </t>
  </si>
  <si>
    <t xml:space="preserve">План на 01.01.2020 года 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</si>
  <si>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</si>
  <si>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</si>
  <si>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</si>
  <si>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</si>
  <si>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</si>
  <si>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16.1</t>
  </si>
  <si>
    <t>16.2</t>
  </si>
  <si>
    <t>16.3</t>
  </si>
  <si>
    <t>16.4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</si>
  <si>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</si>
  <si>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</si>
  <si>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</si>
  <si>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</si>
  <si>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</si>
  <si>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</si>
  <si>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</si>
  <si>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</si>
  <si>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</si>
  <si>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</si>
  <si>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</si>
  <si>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</si>
  <si>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</si>
  <si>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</si>
  <si>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</si>
  <si>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</si>
  <si>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</si>
  <si>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</si>
  <si>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</si>
  <si>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</si>
  <si>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</si>
  <si>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</si>
  <si>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</si>
  <si>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</si>
  <si>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</si>
  <si>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</si>
  <si>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</si>
  <si>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</si>
  <si>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</si>
  <si>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</si>
  <si>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32.31</t>
  </si>
  <si>
    <t>32.32</t>
  </si>
  <si>
    <t>32.33</t>
  </si>
  <si>
    <t>32.34</t>
  </si>
  <si>
    <t>32.35</t>
  </si>
  <si>
    <t>32.36</t>
  </si>
  <si>
    <t>32.37</t>
  </si>
  <si>
    <t>32.38</t>
  </si>
  <si>
    <t>32.39</t>
  </si>
  <si>
    <t>32.40</t>
  </si>
  <si>
    <t>32.41</t>
  </si>
  <si>
    <t>32.42</t>
  </si>
  <si>
    <t>32.43</t>
  </si>
  <si>
    <t>32.44</t>
  </si>
  <si>
    <t>32.45</t>
  </si>
  <si>
    <t>32.46</t>
  </si>
  <si>
    <t>32.47</t>
  </si>
  <si>
    <t>32.48</t>
  </si>
  <si>
    <t>32.49</t>
  </si>
  <si>
    <t>32.50</t>
  </si>
  <si>
    <t>0</t>
  </si>
  <si>
    <t>ВСЕГО по инвестиционной программе, в том числе:</t>
  </si>
  <si>
    <t>0.1</t>
  </si>
  <si>
    <t>Инвестиционные проекты в сфере передачи электрической энергии и технологического присоединения к электрическим сетям, всего</t>
  </si>
  <si>
    <t>0.2</t>
  </si>
  <si>
    <t>Инвестиционные проекты в сферах производства электрической энергии и теплоснабжения, всего</t>
  </si>
  <si>
    <t>0.4</t>
  </si>
  <si>
    <t>Иные инвестиционные проекты, всего</t>
  </si>
  <si>
    <t>1</t>
  </si>
  <si>
    <t>Ханты-Мансийский автономный округ-Югра</t>
  </si>
  <si>
    <t>1.1</t>
  </si>
  <si>
    <t>Инвестиционные проекты в сфере передачи электрической энергии и технологического присоединения к электрическим сетям, всего, в том числе:</t>
  </si>
  <si>
    <t>1.1.1</t>
  </si>
  <si>
    <t>Технологическое присоединение, всего, в том числе:</t>
  </si>
  <si>
    <t xml:space="preserve"> МО Березовский район</t>
  </si>
  <si>
    <t>Технологическое присоединение объекта Детский сад на 60 мест в с.Саранпауль, Березовского района</t>
  </si>
  <si>
    <t>J_ТПСБер-060</t>
  </si>
  <si>
    <t>З</t>
  </si>
  <si>
    <t>Проект завершен. Корректировка финансирования с учетом фактического выполнения</t>
  </si>
  <si>
    <t>ИТОГО по МО Березовский район</t>
  </si>
  <si>
    <t>1.1.2</t>
  </si>
  <si>
    <t>Реконструкция, модернизация, техническое перевооружение, всего, в том числе:</t>
  </si>
  <si>
    <t>1.1.2.2</t>
  </si>
  <si>
    <t>Реконструкция, модернизация, техническое перевооружение линий электропередачи, всего, в том числе:</t>
  </si>
  <si>
    <t>МО Белоярский район</t>
  </si>
  <si>
    <t>Реконструкция электрических сетей в с.Тугияны, Белоярского района</t>
  </si>
  <si>
    <t>J_РСБел-061</t>
  </si>
  <si>
    <t>нов</t>
  </si>
  <si>
    <t>Реконструкция электрических сетей в с.Ванзеват, Белоярского района</t>
  </si>
  <si>
    <t>K_РCБел-065</t>
  </si>
  <si>
    <t>П</t>
  </si>
  <si>
    <t>Новое мероприятие, в связи с необходимостью снижения потерь.</t>
  </si>
  <si>
    <t>ИТОГО по МО Белоярский район</t>
  </si>
  <si>
    <t>1.1.2.3</t>
  </si>
  <si>
    <t>Развитие и модернизация учета электрической энергии (мощности), всего, в том числе:</t>
  </si>
  <si>
    <t>МО ХМАО</t>
  </si>
  <si>
    <t>Развитие АИИС третьего уровня  на базе программного обеспечения "Пирамида 2.0"</t>
  </si>
  <si>
    <t>J_ПСХМАО-047</t>
  </si>
  <si>
    <t xml:space="preserve">Проект завершен.  </t>
  </si>
  <si>
    <t>ИТОГО по МО ХМАО</t>
  </si>
  <si>
    <t>Установка приборов учета электрической энергии (внедрение АИИС УЭ) д.Кимкъясуй Березовского района</t>
  </si>
  <si>
    <t>J_ПСБер-048</t>
  </si>
  <si>
    <t>Установка приборов учета электрической энергии (внедрение АИИС УЭ) д.Сартынья Березовского района</t>
  </si>
  <si>
    <t>J_ПСБер-049</t>
  </si>
  <si>
    <t>Н</t>
  </si>
  <si>
    <t>Установка приборов учета электрической энергии (внедрение АИИС УЭ) с.Ванзеват Белоярского района</t>
  </si>
  <si>
    <t>J_ПСБел-050</t>
  </si>
  <si>
    <t>Установка приборов учета электрической энергии (внедрение АИИС УЭ) д.Нумто Белоярского района</t>
  </si>
  <si>
    <t>J_ПСБел-051</t>
  </si>
  <si>
    <t>Установка приборов учета электрической энергии (внедрение АИИС УЭ) д.Пашторы Белоярского района</t>
  </si>
  <si>
    <t>J_ПСБел-052</t>
  </si>
  <si>
    <t>МО Ханты-Мансийский район</t>
  </si>
  <si>
    <t>Установка приборов учета электрической энергии (внедрение АИИС УЭ) с.Елизарово, Ханты-Мансийского района</t>
  </si>
  <si>
    <t>J_ПСХМр-053</t>
  </si>
  <si>
    <t>Установка приборов учета электрической энергии (внедрение АИИС УЭ) п.Урманный, Ханты-Мансийского района</t>
  </si>
  <si>
    <t>J_ПСХМр-054</t>
  </si>
  <si>
    <t>Установка приборов учета электрической энергии (внедрение АИИС УЭ) п.Красноленинский, Ханты-Мансийского района</t>
  </si>
  <si>
    <t>J_ПСХМр-055</t>
  </si>
  <si>
    <t>ИТОГО по МО Ханты-Мансийский район</t>
  </si>
  <si>
    <t>1.1.4</t>
  </si>
  <si>
    <t>Прочее новое строительство объектов электросетевого хозяйства, всего, в том числе:</t>
  </si>
  <si>
    <t>Сети электроснабжения 0,4 кВ от РУ-0,4 кВ ДЭС в с. Ломбовож Березовского района. 2 этап. ВЛИ-0,4 кВ</t>
  </si>
  <si>
    <t>H_ССБер-001</t>
  </si>
  <si>
    <t>Сети электроснабжения 10-0,4 кВ, КТП-0,4/10 кВ, КТП-10/0,4 кВ и РУ-0,4 кВ от ДЭС в п. Сосьва Березовского района</t>
  </si>
  <si>
    <t>H_ССБер-003</t>
  </si>
  <si>
    <t>1С, 2С</t>
  </si>
  <si>
    <t>Корректировка финансирования, пересчет с учетом индекса дефлятора</t>
  </si>
  <si>
    <t>Сети электроснабжения 10-0,4 кВ, КТП-0,4/10 кВ, КТП-10/0,4 кВ и РУ-0,4 кВ от ДЭС в с. Няксимволь Березовского района</t>
  </si>
  <si>
    <t>I_ССБер-004</t>
  </si>
  <si>
    <t>1С</t>
  </si>
  <si>
    <t>Сети электроснабжения 10-0,4 кВ, КТП-0,4/10 кВ,  и РУ - 0,4 кВ от ДЭС в с. Саранпауль Березовского района</t>
  </si>
  <si>
    <t>I_ССБер-039</t>
  </si>
  <si>
    <t>2С, 3С</t>
  </si>
  <si>
    <t>МО Кондинский район</t>
  </si>
  <si>
    <t>Сети электроснабжения 0,4 кВ от ДЭС в д. Никулкина Кондинского района</t>
  </si>
  <si>
    <t>I_ССКон-017</t>
  </si>
  <si>
    <t>ИТОГО по МО Кондинский район</t>
  </si>
  <si>
    <t>1.1.6</t>
  </si>
  <si>
    <t>Прочие инвестиционные проекты всего, в том числе:</t>
  </si>
  <si>
    <t>Приобретение электросетевого имущества (Сети 10-0,4 кВ в с.Саранпауль, Березовский район)</t>
  </si>
  <si>
    <t xml:space="preserve"> K_ПРСБер-092</t>
  </si>
  <si>
    <t>нд</t>
  </si>
  <si>
    <t>Приобретение имущества в целях последующей реконструкции, в связи с невозможностью обеспечения надежности в рамках выполнения капитального ремонта</t>
  </si>
  <si>
    <t xml:space="preserve"> МО Белоярский район</t>
  </si>
  <si>
    <t>Приобретение электросетевого имущества («Электроснабжение д.Пашторы Белоярского района Тюменской области)</t>
  </si>
  <si>
    <t xml:space="preserve"> K_ПРСБел-090</t>
  </si>
  <si>
    <t>Обращение собственника, в связи с неосуществлением деятельности на указанной территории, а так же необходимости капитальных вложений в целях поддержания комплекса в надлежащем состоянии.</t>
  </si>
  <si>
    <t>1.2</t>
  </si>
  <si>
    <t>1.2.2</t>
  </si>
  <si>
    <t>Реконструкция объектов по производству электрической энергии, объектов теплоснабжения и прочих объектов основных средств, всего, в том числе:</t>
  </si>
  <si>
    <t>1.2.2.1</t>
  </si>
  <si>
    <t>Реконструкция объектов по производству электрической энергии, всего, в том числе:</t>
  </si>
  <si>
    <t>МО Березовский район</t>
  </si>
  <si>
    <t>Переустройство ДЭС-0,4 кВ в п. Сосьва Березовского района</t>
  </si>
  <si>
    <t>J_СГБер-066</t>
  </si>
  <si>
    <t>1З, 2С</t>
  </si>
  <si>
    <t>Корректировка финансирования.</t>
  </si>
  <si>
    <t>1.2.2.4</t>
  </si>
  <si>
    <t>Реконструкция прочих объектов основных средств, всего, в том числе:</t>
  </si>
  <si>
    <t>Переустройство ДЭС-0,4 кВ в д.Анеева, Березовского района</t>
  </si>
  <si>
    <t>H_СГБер-008</t>
  </si>
  <si>
    <t>С</t>
  </si>
  <si>
    <t>Корректировка полной стоимости, в связи с изменением технического решения</t>
  </si>
  <si>
    <t>Переустройство ДЭС-0,4 кВ в c. Няксимволь Березовского района</t>
  </si>
  <si>
    <t>H_СГБер-011</t>
  </si>
  <si>
    <t>Переустройство ДЭС-0,4 кВ в с.Тугияны, Белоярского района</t>
  </si>
  <si>
    <t>J_ПРГБер-044</t>
  </si>
  <si>
    <t xml:space="preserve">Переустройство ДЭС-0,4 кВ в с. Ванзеват Белоярского района               </t>
  </si>
  <si>
    <t>H_СГБел-005</t>
  </si>
  <si>
    <t>1.2.5</t>
  </si>
  <si>
    <t>Новое строительство, всего, в том числе:</t>
  </si>
  <si>
    <t>1.2.5.1</t>
  </si>
  <si>
    <t>Новое строительство объектов по производству электрической энергии, всего, в том числе:</t>
  </si>
  <si>
    <t>ДЭС-0,4 кВ в д.Сартынья Березовского района</t>
  </si>
  <si>
    <t>H_СГБер-007</t>
  </si>
  <si>
    <t>Проект остановлен, в связи с невозможностью реализации в капитальном исполнении.</t>
  </si>
  <si>
    <t>МО Нижневартовский район</t>
  </si>
  <si>
    <t>ДЭС-0,4 кВ в д. Сосновый бор Нижневартовского района</t>
  </si>
  <si>
    <t>H_СГНвр-013</t>
  </si>
  <si>
    <t>ИТОГО по МО Нижневартовский район</t>
  </si>
  <si>
    <t>1.2.5.4</t>
  </si>
  <si>
    <t>Прочее новое строительство, всего, в том числе:</t>
  </si>
  <si>
    <t xml:space="preserve">Расходный склад при ДЭС-0,4 кВ в п.Кедровый, Ханты-Мансийского района, ХМАО-Югры. </t>
  </si>
  <si>
    <t>H_СГПХМр-018</t>
  </si>
  <si>
    <t>Проект остановлен, в связи с планируемым переводом населенного пункта в централизованную зону</t>
  </si>
  <si>
    <t>Расходный склад при ДЭС-0,4 кВ в п.Урманный, Ханты-Мансийского района, ХМАО-Югры.</t>
  </si>
  <si>
    <t>H_СГПХМр-019</t>
  </si>
  <si>
    <t>1.2.6</t>
  </si>
  <si>
    <t>Покупка земельных участков для целей реализации инвестиционных проектов, всего, в том числе:</t>
  </si>
  <si>
    <t>Приобретение земельного участка для строительства объекта "ДЭС-0,4 кВ в п. Сосьва Березовского района"</t>
  </si>
  <si>
    <t>H_ПЗУХМАО-020</t>
  </si>
  <si>
    <t>1.2.7</t>
  </si>
  <si>
    <t>Прочие инвестиционные проекты, всего, в том числе:</t>
  </si>
  <si>
    <t>Приобретение здания ДЭС для строительства объекта "ДЭС-0,4 кВ в п. Сосьва Березовского района"</t>
  </si>
  <si>
    <t>H_ПИХМАО-021</t>
  </si>
  <si>
    <t>Приобретение оборудования, не входящего в смету строек (расходные емкости 50 м3 в д.Сартынья Березовского района)</t>
  </si>
  <si>
    <t>H_ПРБер-022</t>
  </si>
  <si>
    <t>Приобретение оборудования, не входящего в смету строек (расходные емкости для ДЭС в д.Кимкьясуй Березовского района)</t>
  </si>
  <si>
    <t>H_ПРБер-024</t>
  </si>
  <si>
    <t>Приобретение оборудования, не входящего в смету строек (приборы учета дизельного топлива для ДЭС в п.Саранпауль Березовского района)</t>
  </si>
  <si>
    <t xml:space="preserve">H_ПРБер-026
</t>
  </si>
  <si>
    <t>Приобретение оборудования, не входящего в смету строек (приборы учета дизельного топлива для ДЭС в с.Няксимволь Березовского района)</t>
  </si>
  <si>
    <t xml:space="preserve">H_ПРБер-027
</t>
  </si>
  <si>
    <t>Приобретение оборудования (мобильный комплекс ДЭС для д.Сартынья Березовского района)</t>
  </si>
  <si>
    <t>I_ПРБер-037</t>
  </si>
  <si>
    <t>Приобретение оборудования (Расходные емкости для ДЭС с. Саранпауль Березовского района)</t>
  </si>
  <si>
    <t>I_ПРБер-031</t>
  </si>
  <si>
    <t>Приобретение оборудования (Расходные емкости для ДЭС с. Няксимволь Березовского района)</t>
  </si>
  <si>
    <t>I_ПРБер-032</t>
  </si>
  <si>
    <t xml:space="preserve">Приобретение оборудования, не входящего в смету строек (расходные ёмкости для ДЭС в д.Анеева, Березовский район )  </t>
  </si>
  <si>
    <t>K_ПРБер-063</t>
  </si>
  <si>
    <t>Новое мероприятие, в связи с неудовлетворительным состоянием резервуаров для хранения ГСМ</t>
  </si>
  <si>
    <t xml:space="preserve">Приобретение оборудования, не входящего в смету строек (расходные ёмкости для ДЭС в с.Ломбовож, Березовский район )  </t>
  </si>
  <si>
    <t>K_ПРБер-074</t>
  </si>
  <si>
    <t xml:space="preserve">Приобретение оборудования (мобильный комплекс для ДЭС в с.Ломбовож, Березовский район )  </t>
  </si>
  <si>
    <t>K_ПРБер-073</t>
  </si>
  <si>
    <t>Новое мероприятие, приведение в соответствие к нормативным требованиям оснащения объекта</t>
  </si>
  <si>
    <t>Приобретение оборудования, не входящего в смету строек (ДГУ 200 кВт в c.Няксимволь, Березовского района)</t>
  </si>
  <si>
    <t>K_ПРБер-081</t>
  </si>
  <si>
    <t>Оптимизация мощностного ряда с целью снижения расхода топлива</t>
  </si>
  <si>
    <t>Устройство заземления и молниезащиты на складе ГСМ причал п.Саранпауль, Березовского района</t>
  </si>
  <si>
    <t>K_ПРБер-085</t>
  </si>
  <si>
    <t xml:space="preserve">Расходный склад ГСМ в с. Саранпауль Березовского района. </t>
  </si>
  <si>
    <t>K_СГБер-082</t>
  </si>
  <si>
    <t>Новое мероприятие, в связи с недостаточностью имеющихся складских объемов для хранения ГСМ</t>
  </si>
  <si>
    <t>Приобретение оборудования, не входящего в смету строек (ДГУ 320 кВт в п.Урманный Ханты-Мансийского района)</t>
  </si>
  <si>
    <t xml:space="preserve">H_ПРХМр-025
</t>
  </si>
  <si>
    <t>Приобретение оборудования, не входящего в смету строек (приборы учета дизельного топлива для ДЭС в п.Кедровый Ханты-Мансийского района)</t>
  </si>
  <si>
    <t xml:space="preserve">H_ПРХМр-028
</t>
  </si>
  <si>
    <t>Приобретение оборудования, не входящего в смету строек (узел учета приема-выдачи дизельного топлива "весовым методом" для ДЭС в п.Кирпичный Ханты-Мансийского района)</t>
  </si>
  <si>
    <t xml:space="preserve">H_ПРХМр-029
</t>
  </si>
  <si>
    <t>Приобретение оборудования (Расходные емкости для ДЭС п. Урманный Ханты-Мансийского района)</t>
  </si>
  <si>
    <t>I_ПРХМр-035</t>
  </si>
  <si>
    <t>Переустройство ДЭС-0,4 кВ в с.Елизарово, Ханты-Мансийского района</t>
  </si>
  <si>
    <t>K_ПРХМр-076</t>
  </si>
  <si>
    <t>Устройство заземления и молниезащиты на ДЭС-0,4 кВ в п.Елизарово, Ханты-Мансийского района</t>
  </si>
  <si>
    <t>K_ПРХМр-077</t>
  </si>
  <si>
    <t>Устройство заземления и молниезащиты на ДЭС-0,4 кВ в п.Кирпичный, Ханты-Мансийского района</t>
  </si>
  <si>
    <t>K_ПРХМр-078</t>
  </si>
  <si>
    <t>Устройство заземления и молниезащиты на ДЭС-0,4 кВ в п.Кедровый, Ханты-Мансийского района</t>
  </si>
  <si>
    <t>K_ПРХМр-079</t>
  </si>
  <si>
    <t>Устройство заземления и молниезащиты на ДЭС-0,4 кВ в п.Урманный, Ханты-Мансийского района</t>
  </si>
  <si>
    <t>K_ПРХМр-080</t>
  </si>
  <si>
    <t>Приобретение оборудования (мобильный комплекс ДЭС для д.Сосновый бор Нижневартовского района)</t>
  </si>
  <si>
    <t>I_ПРНвр-038</t>
  </si>
  <si>
    <t>Приобретение оборудования (мобильный комплекс ДЭС для д.Шугур, Кондинского района)</t>
  </si>
  <si>
    <t>J_ПРГКон-057</t>
  </si>
  <si>
    <t>Корректировка технических решений, разработка ПСД</t>
  </si>
  <si>
    <t>Приобретение оборудования (мобильный комплекс ДЭС для д.Карым, Кондинского района)</t>
  </si>
  <si>
    <t>J_ПРГКон-058</t>
  </si>
  <si>
    <t xml:space="preserve">Приобретение оборудования, не входящего в смету строек (расходные ёмкости для ДЭС в д.Шугур, Кондинский район )  </t>
  </si>
  <si>
    <t xml:space="preserve"> K_ПРКонд-070</t>
  </si>
  <si>
    <t xml:space="preserve">Приобретение оборудования, не входящего в смету строек (расходные ёмкости для ДЭС в с.Карым, Кондинский район )  </t>
  </si>
  <si>
    <t xml:space="preserve"> K_ПРКонд-069</t>
  </si>
  <si>
    <t xml:space="preserve">Приобретение оборудования, не входящего в смету строек (расходные ёмкости для ДЭС в с.Ванзеват, Белоярский район )  </t>
  </si>
  <si>
    <t>K_ПРБел-064</t>
  </si>
  <si>
    <t xml:space="preserve">Приобретение оборудования (мобильный комплекс ДЭС в д.Пашторы, Белоярский район )  </t>
  </si>
  <si>
    <t>K_ПРБел-071</t>
  </si>
  <si>
    <t xml:space="preserve">Приобретение оборудования, не входящего в смету строек (расходные ёмкости для ДЭС в д.Пашторы, Белоярский район )  </t>
  </si>
  <si>
    <t>K_ПРБел-072</t>
  </si>
  <si>
    <t xml:space="preserve">Приобретение оборудования, не входящего в смету строек (расходные ёмкости для ДЭС в с.Тугияны, Белоярский район )  </t>
  </si>
  <si>
    <t>K_ПРБел-068</t>
  </si>
  <si>
    <t xml:space="preserve">Приобретение оборудования, не входящего в смету строек (расходные ёмкости для ДЭС в д.Нумто, Белоярский район )  </t>
  </si>
  <si>
    <t>K_ПРБел-091</t>
  </si>
  <si>
    <t>МО Сургутский район</t>
  </si>
  <si>
    <t xml:space="preserve">Приобретение оборудования, не входящего в смету строек (расходные ёмкости для ДЭС в д.Таурова, Сургутский район)  </t>
  </si>
  <si>
    <t>K_ПРСур-075</t>
  </si>
  <si>
    <t>K_ПРСур-084</t>
  </si>
  <si>
    <t>Новое мероприятие, приведение в соответствие к нормативным требованиям оснащения объекта. Планируемый переход на круглосуточный режим работы</t>
  </si>
  <si>
    <t>ИТОГО по МО Сургутский район</t>
  </si>
  <si>
    <t>Приобретение оборудования не входящего в смету строект (мастерские для ДЭС  с. Ванзеват, с. Ломбовож, д. Согом)</t>
  </si>
  <si>
    <t>I_ПРХМАО-033</t>
  </si>
  <si>
    <t>Приобретение оборудования не входящего в смету строек для ДЭС (комьютеры и периферийное оборудование)</t>
  </si>
  <si>
    <t>I_ПPХМАО-034</t>
  </si>
  <si>
    <t>Обустройство площадок ДЭС (Приобретение ПДН)</t>
  </si>
  <si>
    <t>J_ПГХМАО-045</t>
  </si>
  <si>
    <t>Устройство спутниковой связи для системы мониторинга ДЭС</t>
  </si>
  <si>
    <t>J_ПГХМАО-046</t>
  </si>
  <si>
    <t>И</t>
  </si>
  <si>
    <t>1.4</t>
  </si>
  <si>
    <t>Иные инвестиционные проекты, всего, в том числе:</t>
  </si>
  <si>
    <t>«Переустройство здания по адресу г.Ханты-Мансийск, ул.Сосновый бор, д.21 (для перевода из жилого в нежилое (административное)).</t>
  </si>
  <si>
    <t>J_РСХМр-062</t>
  </si>
  <si>
    <t>Разработка ПСД</t>
  </si>
  <si>
    <t>Приобретение мототранспортного средства. Снегоход.</t>
  </si>
  <si>
    <t xml:space="preserve"> K_ПРХМАО-083</t>
  </si>
  <si>
    <t>Приобретение техники для осуществления производственной деятельности</t>
  </si>
  <si>
    <t>Приобретение электросетевого имущества (инженерные сети электроснабжения п. Сартынья Березовского района ВЛ 0,4кВ)</t>
  </si>
  <si>
    <t xml:space="preserve"> K_ПРСБер-093</t>
  </si>
  <si>
    <t>Приобретение оборудования, не входящего в смету строек (ёмкости аварийного перелива ГСМ для с.Саранпауль, Березовского района)</t>
  </si>
  <si>
    <t>К_ПРБер-094</t>
  </si>
  <si>
    <t>Корректировка финансирования в связи с изменениями технических решений</t>
  </si>
  <si>
    <t>Новое мероприятие,в связи с имеющимися предписаниями надзорных органов.</t>
  </si>
  <si>
    <t xml:space="preserve">Приобретение оборудования, не входящего в смету строек (мобильный комплекс ДЭС в д.Таурова, Сургутский район)  </t>
  </si>
  <si>
    <t>Год раскрытия информации: 2021 год</t>
  </si>
  <si>
    <t>Утвержденные плановые значения показателей приведены в соответствии с Приказом Департамента ЖКК и энергетики ХМАО-Югры 33-Пр-93 от 30.09.2020</t>
  </si>
  <si>
    <t>Факт 2020 года</t>
  </si>
  <si>
    <t>План 2022 года</t>
  </si>
  <si>
    <t>Технологическое присоединение объекта ВРУ-0,4 кВ полигон ТБО (ТКО) с.Саранпауль, Березовского района</t>
  </si>
  <si>
    <t>Технологическое присоединение ВЛ-0,4 кВ от ДЭС-0,4 кВ д.Усть-Манья Березовского района</t>
  </si>
  <si>
    <t>Технологическое присоединение объекта ВРУ-0,4 кВ полигон ТБО (ТКО) д.Шугур, Кондинского района</t>
  </si>
  <si>
    <t>Технологическое присоединение объекта ВРУ-0,4 кВ станции биологической очистки хозяйственно-бытовых сточных вод" (КОС) п.Кирпичный, Ханты-Мансийского района</t>
  </si>
  <si>
    <t>ИТОГО МО Ханты-Мансийский район</t>
  </si>
  <si>
    <t>АИИС УЭ 2 уровня (установка комплектов базовых станций)  п. Сосьва, с. Няксимволь, п. Саранпауль Березовского района</t>
  </si>
  <si>
    <t xml:space="preserve">АИИС УЭ 2 уровня (установка комплектов базовых станций) п. Кедровый, п. Кирпичный, д. Согом Ханты-Мансийского района </t>
  </si>
  <si>
    <t xml:space="preserve">АИИС УЭ 2 уровня (установка комплектов базовых станций) д.Шугур Кондинского района </t>
  </si>
  <si>
    <t xml:space="preserve">АИИС УЭ 2 уровня (установка комплектов базовых станций) с.Корлики Нижневартовского района </t>
  </si>
  <si>
    <t xml:space="preserve">Приобретение электросетевого имущества (Сети 10-0,4 кВ в с.Саранпауль, Березовского района) – ВЛ-0,4 кВ от ТП 10/0,4 кВ №№10, 11, 12, 17.
</t>
  </si>
  <si>
    <t xml:space="preserve">Приобретение электросетевого имущества (ВЛ-0,4 кВ протяженностью 667 м в с.Карым, Кондинского района)
</t>
  </si>
  <si>
    <t>1.2.3.</t>
  </si>
  <si>
    <t>Модернизация, техническое перевооружение, всего, в том числе:</t>
  </si>
  <si>
    <t>1.2.3.1</t>
  </si>
  <si>
    <t>Модернизация, техническое перевооружение объектов по производству электрической энергии, всего, в том числе:</t>
  </si>
  <si>
    <t xml:space="preserve">АИИС УЭ 2 уровня (установка комплектов базовых станций на ДЭС) д.Анеева, д.Кимкъясуй, с.Ломбовож, с.Няксимволь, с.Саранпауль, д.Сартынья, п.Сосьва Березовского района
</t>
  </si>
  <si>
    <t>Переустройство ДЭС-0,4 кВ в с.Саранпауль Березовского района</t>
  </si>
  <si>
    <t>Переустройство ДЭС-0,4 кВ в с.Ломбовож Березовского района</t>
  </si>
  <si>
    <t>Переустройство ДЭС-0,4 кВ в д.Кимкьясуй Березовского района</t>
  </si>
  <si>
    <t>Переустройство ДЭС-0,4 кВ в д.Сартынья Березовского района</t>
  </si>
  <si>
    <t>Переустройство ДЭС-0,4 кВ в д.Анеева Березовского района. 2 этап</t>
  </si>
  <si>
    <t>АИИС УЭ 2 уровня (установка комплектов базовых станций на ДЭС) с.Ванзеват, д.Нумто, д.Пашторы, с.Тугияны Белоярского района</t>
  </si>
  <si>
    <t>Переустройство ДЭС-0,4 кВ в д.Нумто Белоярского района</t>
  </si>
  <si>
    <t>Переустройство ДЭС-0,4 кВ в д.Пашторы Белоярского района</t>
  </si>
  <si>
    <t>Переустройство ДЭС-0,4 кВ в с.Тугияны Белоярского района. 2 этап</t>
  </si>
  <si>
    <t>АИИС УЭ 2 уровня  (установка комплектов базовых станций на ДЭС) с.Карым, д.Никулкина, д.Шугур Кондинского района</t>
  </si>
  <si>
    <t xml:space="preserve">АИИС УЭ 2 уровня (установка комплектов базовых станций на ДЭС) с.Корлики, д.Сосновый Бор Нижневартовского района </t>
  </si>
  <si>
    <t>Переустройство ДЭС-0,4 кВ в д.Сосновый Бор Нижневартовского района</t>
  </si>
  <si>
    <t xml:space="preserve">АИИС УЭ 2 уровня (установка комплектов базовых станций на ДЭС) д.Таурова Сургутского района </t>
  </si>
  <si>
    <t xml:space="preserve">Переустройство ДЭС-0,4 кВ в д.Таурово Сургутского района </t>
  </si>
  <si>
    <t xml:space="preserve">АИИС УЭ 2 уровня (установка комплектов базовых станций на ДЭС) с.Елизарово, п.Кедровый, п.Кирпичный, п.Краснолененский, п.Урманный, д.Согом Ханты-Мансийского района </t>
  </si>
  <si>
    <t>Переустройство ДЭС-0,4 кВ в п.Урманный Ханты-Мансийского района</t>
  </si>
  <si>
    <t>Переустройство ДЭС-0,4 кВ в п.Кедровый Ханты-Мансийского района</t>
  </si>
  <si>
    <t>Переустройство ДЭС-0,4 кВ в с.Елизарово Ханты-Мансийского района. 2 этап</t>
  </si>
  <si>
    <t>Переустройство ДЭС-0,4 кВ в п.Кирпичный Ханты-Мансийского района</t>
  </si>
  <si>
    <t>Переустройство ДЭС-0,4 кВ в д.Согом Ханты-Мансийского района</t>
  </si>
  <si>
    <t>Приобретение земельного участка по адресу: Березовский район, с. Саранпауль,  ул. Е. Артеевой, №2/1</t>
  </si>
  <si>
    <t xml:space="preserve">Приобретение оборудования (расходные ёмкости для ДЭС в п.Сосьва, Березовского района. 2 парк)  
  </t>
  </si>
  <si>
    <t xml:space="preserve">Приобретение объекта недвижимости по адресу: Березовский район, с. Саранпауль,  ул. Е. Артеевой, №2/1
</t>
  </si>
  <si>
    <t xml:space="preserve">Приобретение оборудования (мобильный комплекс для ДЭС в д.Усть-Манья Березовского района)  </t>
  </si>
  <si>
    <t>Приобретение оборудования (электростанция дизельная автоматизированная контейнерного исполнения "Энерго-Д820/0,4КН20") в п.Сосьва Березовского района района)</t>
  </si>
  <si>
    <t xml:space="preserve">Устройство системы видеонаблюдения на территории парка ГСМ в с. Саранпауль Березовского района. </t>
  </si>
  <si>
    <t xml:space="preserve">Приобретение оборудования (расходные емкости для ДЭС п.Кедровый, Ханты-Мансийского района)
</t>
  </si>
  <si>
    <t>Приобретение массомеров ЭМИС-МАСС Ду25 - 4 шт (д.Согом, с.Елизарово, п.Кедровый, п.Урманный); Ду50 - 1 шт</t>
  </si>
  <si>
    <t>Приобретение оборудования, не входящего в смету строек (ДГУ 200 кВт в д.Согом, Ханты-Мансийского района)</t>
  </si>
  <si>
    <t>Приобретение оборудования, не входящего в смету строек (ДГУ 250 кВт в п.Кирпичный, Ханты-Мансийского района)</t>
  </si>
  <si>
    <t xml:space="preserve">Приобретение оборудования (расходные емкости для ДЭС в д.Никулкина, Кондинского района)  
  </t>
  </si>
  <si>
    <t>Система накопления электроэнергии  в с.Карым, Кондинский район</t>
  </si>
  <si>
    <t>Модуль нагрузки ЭНС-Эталон в комплекте с весами и емкостью</t>
  </si>
  <si>
    <t>Приобретение оргтехники</t>
  </si>
  <si>
    <t xml:space="preserve">Приобретение Транспорта ГАЗ Садко Next с КМУ TAURUS 035 A  </t>
  </si>
  <si>
    <t>Приобретение Транспорта УАЗ - 2 ед.</t>
  </si>
  <si>
    <t>L_ТПБер-095</t>
  </si>
  <si>
    <t>L_ТПБер-096</t>
  </si>
  <si>
    <t>L_ТПКон-097</t>
  </si>
  <si>
    <t>L_ТПХМр-098</t>
  </si>
  <si>
    <t>L_ПСБер-099</t>
  </si>
  <si>
    <t>L_ПСХМр-101</t>
  </si>
  <si>
    <t>L_ПСКон-102</t>
  </si>
  <si>
    <t>L_ПСНвр-103</t>
  </si>
  <si>
    <t>L_ПРСБер-104</t>
  </si>
  <si>
    <t>L_ПРСКон-100</t>
  </si>
  <si>
    <t>L_ПСБер-105</t>
  </si>
  <si>
    <t>L_СГБер-106</t>
  </si>
  <si>
    <t>L_СГБер-107</t>
  </si>
  <si>
    <t>L_СГБер-108</t>
  </si>
  <si>
    <t>L_СГБер-109</t>
  </si>
  <si>
    <t>L_СГБер-110</t>
  </si>
  <si>
    <t>L_ПСБел-111</t>
  </si>
  <si>
    <t>L_СГБел-112</t>
  </si>
  <si>
    <t>L_СГБел-113</t>
  </si>
  <si>
    <t>L_СГБел-114</t>
  </si>
  <si>
    <t>L_ПСКон-115</t>
  </si>
  <si>
    <t>L_ПСНвр-116</t>
  </si>
  <si>
    <t>L_СГНвр-117</t>
  </si>
  <si>
    <t>L_ПССур-118</t>
  </si>
  <si>
    <t>L_СГСур-119</t>
  </si>
  <si>
    <t>L_ПСХМр-120</t>
  </si>
  <si>
    <t>L_СГХМр-121</t>
  </si>
  <si>
    <t>L_СГХМр-122</t>
  </si>
  <si>
    <t>L_СГХМр-123</t>
  </si>
  <si>
    <t>L_СГХМр-124</t>
  </si>
  <si>
    <t>L_СГХМр-125</t>
  </si>
  <si>
    <t>L_ПЗУБер-126</t>
  </si>
  <si>
    <t>L_ПРБер-127</t>
  </si>
  <si>
    <t>L_ПИБер-128</t>
  </si>
  <si>
    <t>L_ПРБер-129</t>
  </si>
  <si>
    <t>L_ПРБер-139</t>
  </si>
  <si>
    <t>L_ПРБер-140</t>
  </si>
  <si>
    <t>L_ПРХМр-130</t>
  </si>
  <si>
    <t>L_ПРХМр-131</t>
  </si>
  <si>
    <t>L_ПРХМр-132</t>
  </si>
  <si>
    <t>L_ПРХМр-133</t>
  </si>
  <si>
    <t>L_ПРКон-134</t>
  </si>
  <si>
    <t>L_ПРКон-138</t>
  </si>
  <si>
    <t>L_ПРХМАО-135</t>
  </si>
  <si>
    <t>L_ПРХМАО-141</t>
  </si>
  <si>
    <t>L_ПРХМАО-136</t>
  </si>
  <si>
    <t>L_ПРХМАО-137</t>
  </si>
  <si>
    <t xml:space="preserve">План на 01.01.2021 года </t>
  </si>
  <si>
    <t>Предложение по корректировке утвержденного плана на 01.01.2021 года</t>
  </si>
  <si>
    <t>Утвержденный план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</si>
</sst>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\ _р_._-;\-* #,##0.00\ _р_._-;_-* &quot;-&quot;??\ _р_._-;_-@_-"/>
    <numFmt numFmtId="165" formatCode="#,##0.000[$р.-419];\-#,##0.000[$р.-419]"/>
    <numFmt numFmtId="166" formatCode="_-* #,##0.0000_р_._-;\-* #,##0.0000_р_._-;_-* &quot;-&quot;??_р_._-;_-@_-"/>
    <numFmt numFmtId="167" formatCode="_-* #,##0.00_р_._-;\-* #,##0.00_р_._-;_-* &quot;-&quot;??_р_._-;_-@_-"/>
    <numFmt numFmtId="168" formatCode="#,##0.00\ _₽;[Red]#,##0.00\ _₽"/>
    <numFmt numFmtId="169" formatCode="#,##0.000_ ;\-#,##0.000\ "/>
    <numFmt numFmtId="170" formatCode="[$-419]mmmm\ yyyy;@"/>
    <numFmt numFmtId="171" formatCode="#,##0.0000000000[$р.-419];\-#,##0.0000000000[$р.-419]"/>
    <numFmt numFmtId="172" formatCode="#,##0.000000000[$р.-419];\-#,##0.000000000[$р.-419]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SimSun"/>
      <family val="2"/>
      <charset val="204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5" fontId="2" fillId="0" borderId="0"/>
    <xf numFmtId="165" fontId="3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4" fillId="0" borderId="0"/>
    <xf numFmtId="167" fontId="5" fillId="0" borderId="0" applyFont="0" applyFill="0" applyBorder="0" applyAlignment="0" applyProtection="0"/>
  </cellStyleXfs>
  <cellXfs count="104">
    <xf numFmtId="0" fontId="0" fillId="0" borderId="0" xfId="0"/>
    <xf numFmtId="49" fontId="9" fillId="4" borderId="11" xfId="5" applyNumberFormat="1" applyFont="1" applyFill="1" applyBorder="1" applyAlignment="1">
      <alignment horizontal="center" vertical="center" wrapText="1"/>
    </xf>
    <xf numFmtId="49" fontId="10" fillId="5" borderId="11" xfId="5" applyNumberFormat="1" applyFont="1" applyFill="1" applyBorder="1" applyAlignment="1">
      <alignment horizontal="center" vertical="center" wrapText="1"/>
    </xf>
    <xf numFmtId="165" fontId="8" fillId="2" borderId="11" xfId="4" applyFont="1" applyFill="1" applyBorder="1" applyAlignment="1">
      <alignment horizontal="left" vertical="center" wrapText="1"/>
    </xf>
    <xf numFmtId="49" fontId="8" fillId="2" borderId="11" xfId="5" applyNumberFormat="1" applyFont="1" applyFill="1" applyBorder="1" applyAlignment="1">
      <alignment horizontal="left" vertical="center" wrapText="1"/>
    </xf>
    <xf numFmtId="49" fontId="8" fillId="2" borderId="11" xfId="3" applyNumberFormat="1" applyFont="1" applyFill="1" applyBorder="1" applyAlignment="1">
      <alignment horizontal="center" vertical="center"/>
    </xf>
    <xf numFmtId="165" fontId="8" fillId="2" borderId="11" xfId="6" applyFont="1" applyFill="1" applyBorder="1" applyAlignment="1">
      <alignment horizontal="left" vertical="center" wrapText="1"/>
    </xf>
    <xf numFmtId="165" fontId="8" fillId="2" borderId="11" xfId="4" applyFont="1" applyFill="1" applyBorder="1" applyAlignment="1">
      <alignment horizontal="left" vertical="top" wrapText="1"/>
    </xf>
    <xf numFmtId="49" fontId="10" fillId="6" borderId="11" xfId="5" applyNumberFormat="1" applyFont="1" applyFill="1" applyBorder="1" applyAlignment="1">
      <alignment horizontal="center" vertical="center" wrapText="1"/>
    </xf>
    <xf numFmtId="49" fontId="10" fillId="5" borderId="11" xfId="3" applyNumberFormat="1" applyFont="1" applyFill="1" applyBorder="1" applyAlignment="1">
      <alignment horizontal="center" vertical="center"/>
    </xf>
    <xf numFmtId="164" fontId="8" fillId="2" borderId="11" xfId="1" applyFont="1" applyFill="1" applyBorder="1" applyAlignment="1">
      <alignment horizontal="center" vertical="center"/>
    </xf>
    <xf numFmtId="164" fontId="8" fillId="5" borderId="11" xfId="1" applyFont="1" applyFill="1" applyBorder="1" applyAlignment="1">
      <alignment horizontal="center" vertical="center"/>
    </xf>
    <xf numFmtId="49" fontId="8" fillId="2" borderId="11" xfId="4" applyNumberFormat="1" applyFont="1" applyFill="1" applyBorder="1" applyAlignment="1">
      <alignment horizontal="center" vertical="center"/>
    </xf>
    <xf numFmtId="165" fontId="8" fillId="5" borderId="11" xfId="4" applyFont="1" applyFill="1" applyBorder="1" applyAlignment="1">
      <alignment horizontal="center" vertical="center"/>
    </xf>
    <xf numFmtId="165" fontId="8" fillId="2" borderId="11" xfId="4" applyFont="1" applyFill="1" applyBorder="1" applyAlignment="1">
      <alignment horizontal="center" vertical="center"/>
    </xf>
    <xf numFmtId="165" fontId="8" fillId="2" borderId="11" xfId="7" applyFont="1" applyFill="1" applyBorder="1" applyAlignment="1">
      <alignment horizontal="center" vertical="center" wrapText="1"/>
    </xf>
    <xf numFmtId="165" fontId="8" fillId="2" borderId="11" xfId="7" applyFont="1" applyFill="1" applyBorder="1" applyAlignment="1">
      <alignment horizontal="center" vertical="center"/>
    </xf>
    <xf numFmtId="0" fontId="10" fillId="3" borderId="11" xfId="1" applyNumberFormat="1" applyFont="1" applyFill="1" applyBorder="1" applyAlignment="1">
      <alignment horizontal="center" vertical="center"/>
    </xf>
    <xf numFmtId="0" fontId="8" fillId="4" borderId="11" xfId="1" applyNumberFormat="1" applyFont="1" applyFill="1" applyBorder="1" applyAlignment="1">
      <alignment horizontal="center" vertical="center"/>
    </xf>
    <xf numFmtId="0" fontId="8" fillId="5" borderId="11" xfId="1" applyNumberFormat="1" applyFont="1" applyFill="1" applyBorder="1" applyAlignment="1">
      <alignment horizontal="center" vertical="center"/>
    </xf>
    <xf numFmtId="0" fontId="8" fillId="2" borderId="11" xfId="1" applyNumberFormat="1" applyFont="1" applyFill="1" applyBorder="1" applyAlignment="1">
      <alignment horizontal="center" vertical="center"/>
    </xf>
    <xf numFmtId="164" fontId="10" fillId="5" borderId="11" xfId="1" applyFont="1" applyFill="1" applyBorder="1" applyAlignment="1">
      <alignment horizontal="center" vertical="center" wrapText="1"/>
    </xf>
    <xf numFmtId="0" fontId="10" fillId="5" borderId="11" xfId="1" applyNumberFormat="1" applyFont="1" applyFill="1" applyBorder="1" applyAlignment="1">
      <alignment horizontal="center" vertical="center" wrapText="1"/>
    </xf>
    <xf numFmtId="0" fontId="8" fillId="6" borderId="11" xfId="1" applyNumberFormat="1" applyFont="1" applyFill="1" applyBorder="1" applyAlignment="1">
      <alignment horizontal="center" vertical="center"/>
    </xf>
    <xf numFmtId="2" fontId="8" fillId="2" borderId="11" xfId="1" applyNumberFormat="1" applyFont="1" applyFill="1" applyBorder="1" applyAlignment="1">
      <alignment horizontal="center" vertical="center"/>
    </xf>
    <xf numFmtId="2" fontId="8" fillId="5" borderId="11" xfId="1" applyNumberFormat="1" applyFont="1" applyFill="1" applyBorder="1" applyAlignment="1">
      <alignment horizontal="center" vertical="center"/>
    </xf>
    <xf numFmtId="170" fontId="8" fillId="2" borderId="11" xfId="1" applyNumberFormat="1" applyFont="1" applyFill="1" applyBorder="1" applyAlignment="1">
      <alignment horizontal="center" vertical="center"/>
    </xf>
    <xf numFmtId="164" fontId="8" fillId="4" borderId="11" xfId="1" applyFont="1" applyFill="1" applyBorder="1" applyAlignment="1">
      <alignment horizontal="center" vertical="center"/>
    </xf>
    <xf numFmtId="164" fontId="10" fillId="3" borderId="11" xfId="1" applyFont="1" applyFill="1" applyBorder="1" applyAlignment="1">
      <alignment horizontal="center" vertical="center"/>
    </xf>
    <xf numFmtId="164" fontId="8" fillId="6" borderId="11" xfId="1" applyFont="1" applyFill="1" applyBorder="1" applyAlignment="1">
      <alignment horizontal="center" vertical="center"/>
    </xf>
    <xf numFmtId="164" fontId="10" fillId="2" borderId="11" xfId="1" applyFont="1" applyFill="1" applyBorder="1" applyAlignment="1">
      <alignment horizontal="center" vertical="center"/>
    </xf>
    <xf numFmtId="167" fontId="10" fillId="2" borderId="11" xfId="9" applyFont="1" applyFill="1" applyBorder="1" applyAlignment="1">
      <alignment horizontal="center" vertical="center" wrapText="1"/>
    </xf>
    <xf numFmtId="167" fontId="10" fillId="3" borderId="11" xfId="9" applyFont="1" applyFill="1" applyBorder="1" applyAlignment="1">
      <alignment horizontal="center" vertical="center"/>
    </xf>
    <xf numFmtId="167" fontId="8" fillId="5" borderId="11" xfId="9" applyFont="1" applyFill="1" applyBorder="1" applyAlignment="1">
      <alignment horizontal="center" vertical="center"/>
    </xf>
    <xf numFmtId="167" fontId="8" fillId="2" borderId="11" xfId="9" applyFont="1" applyFill="1" applyBorder="1" applyAlignment="1">
      <alignment horizontal="center" vertical="center"/>
    </xf>
    <xf numFmtId="167" fontId="8" fillId="0" borderId="11" xfId="9" applyFont="1" applyFill="1" applyBorder="1" applyAlignment="1">
      <alignment horizontal="center" vertical="center"/>
    </xf>
    <xf numFmtId="167" fontId="10" fillId="5" borderId="11" xfId="9" applyFont="1" applyFill="1" applyBorder="1" applyAlignment="1">
      <alignment horizontal="center" vertical="center" wrapText="1"/>
    </xf>
    <xf numFmtId="167" fontId="8" fillId="6" borderId="11" xfId="9" applyFont="1" applyFill="1" applyBorder="1" applyAlignment="1">
      <alignment horizontal="center" vertical="center"/>
    </xf>
    <xf numFmtId="167" fontId="8" fillId="2" borderId="11" xfId="1" applyNumberFormat="1" applyFont="1" applyFill="1" applyBorder="1" applyAlignment="1">
      <alignment horizontal="center" vertical="center"/>
    </xf>
    <xf numFmtId="49" fontId="10" fillId="5" borderId="11" xfId="5" applyNumberFormat="1" applyFont="1" applyFill="1" applyBorder="1" applyAlignment="1">
      <alignment horizontal="left" vertical="center" wrapText="1"/>
    </xf>
    <xf numFmtId="0" fontId="13" fillId="2" borderId="0" xfId="0" applyFont="1" applyFill="1"/>
    <xf numFmtId="0" fontId="13" fillId="0" borderId="0" xfId="0" applyFont="1"/>
    <xf numFmtId="0" fontId="13" fillId="0" borderId="0" xfId="0" applyFont="1" applyBorder="1"/>
    <xf numFmtId="43" fontId="10" fillId="2" borderId="0" xfId="0" applyNumberFormat="1" applyFont="1" applyFill="1" applyBorder="1" applyAlignment="1">
      <alignment horizontal="center" vertical="center"/>
    </xf>
    <xf numFmtId="43" fontId="13" fillId="0" borderId="0" xfId="0" applyNumberFormat="1" applyFont="1"/>
    <xf numFmtId="166" fontId="13" fillId="0" borderId="0" xfId="0" applyNumberFormat="1" applyFont="1" applyBorder="1"/>
    <xf numFmtId="0" fontId="14" fillId="2" borderId="0" xfId="0" applyFont="1" applyFill="1"/>
    <xf numFmtId="0" fontId="15" fillId="2" borderId="0" xfId="0" applyFont="1" applyFill="1"/>
    <xf numFmtId="167" fontId="16" fillId="2" borderId="0" xfId="1" applyNumberFormat="1" applyFont="1" applyFill="1"/>
    <xf numFmtId="167" fontId="13" fillId="2" borderId="0" xfId="0" applyNumberFormat="1" applyFont="1" applyFill="1"/>
    <xf numFmtId="165" fontId="8" fillId="2" borderId="11" xfId="2" applyFont="1" applyFill="1" applyBorder="1" applyAlignment="1">
      <alignment horizontal="center" vertical="center" textRotation="90" wrapText="1"/>
    </xf>
    <xf numFmtId="168" fontId="8" fillId="2" borderId="11" xfId="2" applyNumberFormat="1" applyFont="1" applyFill="1" applyBorder="1" applyAlignment="1">
      <alignment horizontal="center" vertical="center" textRotation="90" wrapText="1"/>
    </xf>
    <xf numFmtId="164" fontId="10" fillId="2" borderId="11" xfId="1" applyFont="1" applyFill="1" applyBorder="1" applyAlignment="1">
      <alignment horizontal="center" vertical="center" wrapText="1"/>
    </xf>
    <xf numFmtId="167" fontId="10" fillId="3" borderId="11" xfId="4" applyNumberFormat="1" applyFont="1" applyFill="1" applyBorder="1" applyAlignment="1">
      <alignment horizontal="center" vertical="center"/>
    </xf>
    <xf numFmtId="49" fontId="9" fillId="4" borderId="11" xfId="3" applyNumberFormat="1" applyFont="1" applyFill="1" applyBorder="1" applyAlignment="1">
      <alignment horizontal="center" vertical="center"/>
    </xf>
    <xf numFmtId="165" fontId="8" fillId="4" borderId="11" xfId="4" applyFont="1" applyFill="1" applyBorder="1" applyAlignment="1">
      <alignment horizontal="center" vertical="center"/>
    </xf>
    <xf numFmtId="165" fontId="8" fillId="5" borderId="11" xfId="4" applyFont="1" applyFill="1" applyBorder="1" applyAlignment="1">
      <alignment horizontal="left" vertical="center"/>
    </xf>
    <xf numFmtId="165" fontId="8" fillId="2" borderId="11" xfId="4" applyFont="1" applyFill="1" applyBorder="1" applyAlignment="1">
      <alignment horizontal="left" vertical="center"/>
    </xf>
    <xf numFmtId="49" fontId="8" fillId="2" borderId="11" xfId="7" applyNumberFormat="1" applyFont="1" applyFill="1" applyBorder="1" applyAlignment="1">
      <alignment horizontal="center" vertical="center"/>
    </xf>
    <xf numFmtId="165" fontId="8" fillId="4" borderId="11" xfId="4" applyFont="1" applyFill="1" applyBorder="1" applyAlignment="1">
      <alignment horizontal="left" vertical="center"/>
    </xf>
    <xf numFmtId="164" fontId="8" fillId="0" borderId="11" xfId="1" applyFont="1" applyFill="1" applyBorder="1" applyAlignment="1">
      <alignment horizontal="center" vertical="center"/>
    </xf>
    <xf numFmtId="165" fontId="8" fillId="6" borderId="11" xfId="4" applyFont="1" applyFill="1" applyBorder="1" applyAlignment="1">
      <alignment horizontal="center" vertical="center"/>
    </xf>
    <xf numFmtId="165" fontId="8" fillId="6" borderId="11" xfId="4" applyFont="1" applyFill="1" applyBorder="1" applyAlignment="1">
      <alignment horizontal="left" vertical="center"/>
    </xf>
    <xf numFmtId="0" fontId="8" fillId="2" borderId="11" xfId="2" applyNumberFormat="1" applyFont="1" applyFill="1" applyBorder="1" applyAlignment="1">
      <alignment horizontal="center" vertical="center" wrapText="1"/>
    </xf>
    <xf numFmtId="165" fontId="10" fillId="2" borderId="11" xfId="3" applyFont="1" applyFill="1" applyBorder="1" applyAlignment="1">
      <alignment horizontal="center" vertical="center" wrapText="1"/>
    </xf>
    <xf numFmtId="0" fontId="10" fillId="2" borderId="11" xfId="1" applyNumberFormat="1" applyFont="1" applyFill="1" applyBorder="1" applyAlignment="1">
      <alignment horizontal="center" vertical="center" wrapText="1"/>
    </xf>
    <xf numFmtId="167" fontId="10" fillId="2" borderId="11" xfId="1" applyNumberFormat="1" applyFont="1" applyFill="1" applyBorder="1" applyAlignment="1">
      <alignment horizontal="center" vertical="center" wrapText="1"/>
    </xf>
    <xf numFmtId="171" fontId="10" fillId="2" borderId="11" xfId="3" applyNumberFormat="1" applyFont="1" applyFill="1" applyBorder="1" applyAlignment="1">
      <alignment horizontal="center" vertical="center" wrapText="1"/>
    </xf>
    <xf numFmtId="169" fontId="10" fillId="2" borderId="11" xfId="3" applyNumberFormat="1" applyFont="1" applyFill="1" applyBorder="1" applyAlignment="1">
      <alignment horizontal="center" vertical="center" wrapText="1"/>
    </xf>
    <xf numFmtId="172" fontId="10" fillId="2" borderId="11" xfId="3" applyNumberFormat="1" applyFont="1" applyFill="1" applyBorder="1" applyAlignment="1">
      <alignment horizontal="center" vertical="center" wrapText="1"/>
    </xf>
    <xf numFmtId="165" fontId="8" fillId="2" borderId="4" xfId="2" applyFont="1" applyFill="1" applyBorder="1" applyAlignment="1">
      <alignment horizontal="center" vertical="center" wrapText="1"/>
    </xf>
    <xf numFmtId="165" fontId="8" fillId="2" borderId="5" xfId="2" applyFont="1" applyFill="1" applyBorder="1" applyAlignment="1">
      <alignment horizontal="center" vertical="center" wrapText="1"/>
    </xf>
    <xf numFmtId="165" fontId="8" fillId="2" borderId="6" xfId="2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5" fontId="8" fillId="2" borderId="1" xfId="2" applyFont="1" applyFill="1" applyBorder="1" applyAlignment="1">
      <alignment horizontal="center" vertical="center" wrapText="1"/>
    </xf>
    <xf numFmtId="165" fontId="8" fillId="2" borderId="7" xfId="2" applyFont="1" applyFill="1" applyBorder="1" applyAlignment="1">
      <alignment horizontal="center" vertical="center" wrapText="1"/>
    </xf>
    <xf numFmtId="165" fontId="8" fillId="2" borderId="10" xfId="2" applyFont="1" applyFill="1" applyBorder="1" applyAlignment="1">
      <alignment horizontal="center" vertical="center" wrapText="1"/>
    </xf>
    <xf numFmtId="165" fontId="8" fillId="2" borderId="1" xfId="2" applyFont="1" applyFill="1" applyBorder="1" applyAlignment="1">
      <alignment horizontal="center" vertical="center" textRotation="90" wrapText="1"/>
    </xf>
    <xf numFmtId="165" fontId="8" fillId="2" borderId="7" xfId="2" applyFont="1" applyFill="1" applyBorder="1" applyAlignment="1">
      <alignment horizontal="center" vertical="center" textRotation="90" wrapText="1"/>
    </xf>
    <xf numFmtId="165" fontId="8" fillId="2" borderId="10" xfId="2" applyFont="1" applyFill="1" applyBorder="1" applyAlignment="1">
      <alignment horizontal="center" vertical="center" textRotation="90" wrapText="1"/>
    </xf>
    <xf numFmtId="167" fontId="8" fillId="2" borderId="1" xfId="2" applyNumberFormat="1" applyFont="1" applyFill="1" applyBorder="1" applyAlignment="1">
      <alignment horizontal="center" vertical="center" wrapText="1"/>
    </xf>
    <xf numFmtId="167" fontId="8" fillId="2" borderId="7" xfId="2" applyNumberFormat="1" applyFont="1" applyFill="1" applyBorder="1" applyAlignment="1">
      <alignment horizontal="center" vertical="center" wrapText="1"/>
    </xf>
    <xf numFmtId="167" fontId="8" fillId="2" borderId="10" xfId="2" applyNumberFormat="1" applyFont="1" applyFill="1" applyBorder="1" applyAlignment="1">
      <alignment horizontal="center" vertical="center" wrapText="1"/>
    </xf>
    <xf numFmtId="165" fontId="8" fillId="2" borderId="2" xfId="2" applyFont="1" applyFill="1" applyBorder="1" applyAlignment="1">
      <alignment horizontal="center" vertical="center" wrapText="1"/>
    </xf>
    <xf numFmtId="165" fontId="8" fillId="2" borderId="3" xfId="2" applyFont="1" applyFill="1" applyBorder="1" applyAlignment="1">
      <alignment horizontal="center" vertical="center" wrapText="1"/>
    </xf>
    <xf numFmtId="165" fontId="8" fillId="2" borderId="8" xfId="2" applyFont="1" applyFill="1" applyBorder="1" applyAlignment="1">
      <alignment horizontal="center" vertical="center" wrapText="1"/>
    </xf>
    <xf numFmtId="165" fontId="8" fillId="2" borderId="9" xfId="2" applyFont="1" applyFill="1" applyBorder="1" applyAlignment="1">
      <alignment horizontal="center" vertical="center" wrapText="1"/>
    </xf>
    <xf numFmtId="165" fontId="8" fillId="2" borderId="12" xfId="2" applyFont="1" applyFill="1" applyBorder="1" applyAlignment="1">
      <alignment horizontal="center" vertical="center" wrapText="1"/>
    </xf>
    <xf numFmtId="165" fontId="8" fillId="2" borderId="13" xfId="2" applyFont="1" applyFill="1" applyBorder="1" applyAlignment="1">
      <alignment horizontal="center" vertical="center" wrapText="1"/>
    </xf>
    <xf numFmtId="165" fontId="10" fillId="0" borderId="0" xfId="2" applyFont="1" applyFill="1" applyAlignment="1">
      <alignment horizontal="center" vertical="center"/>
    </xf>
    <xf numFmtId="165" fontId="8" fillId="0" borderId="0" xfId="2" applyFont="1" applyFill="1" applyAlignment="1">
      <alignment horizontal="center" vertical="center"/>
    </xf>
    <xf numFmtId="165" fontId="10" fillId="0" borderId="0" xfId="2" applyFont="1" applyFill="1" applyAlignment="1">
      <alignment horizontal="center"/>
    </xf>
    <xf numFmtId="165" fontId="10" fillId="0" borderId="0" xfId="3" applyFont="1" applyAlignment="1">
      <alignment horizontal="center" vertical="center"/>
    </xf>
    <xf numFmtId="165" fontId="8" fillId="0" borderId="0" xfId="3" applyFont="1" applyAlignment="1">
      <alignment horizontal="center" vertical="top"/>
    </xf>
    <xf numFmtId="165" fontId="8" fillId="0" borderId="0" xfId="2" applyFont="1" applyFill="1" applyAlignment="1">
      <alignment horizontal="center"/>
    </xf>
    <xf numFmtId="164" fontId="17" fillId="0" borderId="11" xfId="1" applyFont="1" applyFill="1" applyBorder="1" applyAlignment="1">
      <alignment horizontal="center" vertical="center" wrapText="1"/>
    </xf>
    <xf numFmtId="164" fontId="17" fillId="3" borderId="11" xfId="1" applyFont="1" applyFill="1" applyBorder="1" applyAlignment="1">
      <alignment horizontal="center" vertical="center"/>
    </xf>
    <xf numFmtId="164" fontId="18" fillId="4" borderId="11" xfId="1" applyFont="1" applyFill="1" applyBorder="1" applyAlignment="1">
      <alignment horizontal="center" vertical="center"/>
    </xf>
    <xf numFmtId="164" fontId="18" fillId="5" borderId="11" xfId="1" applyFont="1" applyFill="1" applyBorder="1" applyAlignment="1">
      <alignment horizontal="center" vertical="center"/>
    </xf>
    <xf numFmtId="164" fontId="18" fillId="2" borderId="11" xfId="1" applyFont="1" applyFill="1" applyBorder="1" applyAlignment="1">
      <alignment horizontal="center" vertical="center"/>
    </xf>
    <xf numFmtId="164" fontId="18" fillId="6" borderId="11" xfId="1" applyFont="1" applyFill="1" applyBorder="1" applyAlignment="1">
      <alignment horizontal="center" vertical="center"/>
    </xf>
    <xf numFmtId="164" fontId="17" fillId="2" borderId="11" xfId="1" applyFont="1" applyFill="1" applyBorder="1" applyAlignment="1">
      <alignment horizontal="center" vertical="center" wrapText="1"/>
    </xf>
    <xf numFmtId="167" fontId="18" fillId="2" borderId="11" xfId="4" applyNumberFormat="1" applyFont="1" applyFill="1" applyBorder="1" applyAlignment="1">
      <alignment horizontal="center" vertical="center"/>
    </xf>
  </cellXfs>
  <cellStyles count="10">
    <cellStyle name="Обычный" xfId="0" builtinId="0"/>
    <cellStyle name="Обычный 119" xfId="4"/>
    <cellStyle name="Обычный 121" xfId="7"/>
    <cellStyle name="Обычный 2" xfId="6"/>
    <cellStyle name="Обычный 2 14" xfId="2"/>
    <cellStyle name="Обычный 3" xfId="5"/>
    <cellStyle name="Обычный 5 13" xfId="8"/>
    <cellStyle name="Обычный 7 2" xfId="3"/>
    <cellStyle name="Финансовый" xfId="1" builtinId="3"/>
    <cellStyle name="Финансовый 12 10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docs/&#1054;&#1050;&#1057;/&#1048;&#1053;&#1042;&#1045;&#1057;&#1058;&#1055;&#1056;&#1054;&#1043;&#1056;&#1040;&#1052;&#1052;&#1040;/&#1048;&#1053;&#1042;&#1045;&#1057;&#1058;&#1050;&#1040;/8.%20&#1048;&#1055;%202017-2021%20(&#1087;&#1088;&#1086;&#1077;&#1082;&#1090;%20&#1082;&#1086;&#1088;&#1088;.2019)/&#1060;&#1086;&#1088;&#1084;&#1099;%20&#1091;&#1090;&#1074;&#1077;&#1088;&#1078;&#1076;&#1077;&#1085;&#1080;&#1103;%20&#1087;&#1086;%20&#1055;&#1088;&#1080;&#1082;&#1072;&#1079;&#1091;%201357%20(25.10)/24.12/&#1055;&#1088;.&#8470;1_&#1056;&#1072;&#1079;&#1076;&#1077;&#1083;%201%20&#1055;&#1083;&#1072;&#1085;%20&#1092;&#1080;&#1085;&#1072;&#1085;&#1089;&#1080;&#1088;&#1086;&#1074;&#1072;&#1085;&#1080;&#1103;(&#1048;&#1090;&#1086;&#1075;-&#110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2"/>
      <sheetName val="Лист1"/>
      <sheetName val="Лист1 (2)"/>
    </sheetNames>
    <sheetDataSet>
      <sheetData sheetId="0">
        <row r="27">
          <cell r="D27">
            <v>2019</v>
          </cell>
        </row>
        <row r="32">
          <cell r="D32">
            <v>2019</v>
          </cell>
        </row>
        <row r="36">
          <cell r="D36">
            <v>2019</v>
          </cell>
        </row>
        <row r="39">
          <cell r="D39">
            <v>2019</v>
          </cell>
        </row>
        <row r="48">
          <cell r="D48">
            <v>2018</v>
          </cell>
        </row>
        <row r="49">
          <cell r="D49">
            <v>2018</v>
          </cell>
        </row>
        <row r="50">
          <cell r="D50">
            <v>2018</v>
          </cell>
        </row>
        <row r="54">
          <cell r="D54">
            <v>2018</v>
          </cell>
        </row>
        <row r="55">
          <cell r="D55">
            <v>2018</v>
          </cell>
        </row>
        <row r="56">
          <cell r="D56">
            <v>2018</v>
          </cell>
        </row>
        <row r="57">
          <cell r="D57">
            <v>2018</v>
          </cell>
        </row>
        <row r="60">
          <cell r="D60">
            <v>2018</v>
          </cell>
        </row>
        <row r="66">
          <cell r="D66">
            <v>2017</v>
          </cell>
        </row>
        <row r="70">
          <cell r="D70">
            <v>2019</v>
          </cell>
        </row>
        <row r="71">
          <cell r="D71">
            <v>2020</v>
          </cell>
        </row>
        <row r="74">
          <cell r="D74">
            <v>2019</v>
          </cell>
        </row>
        <row r="75">
          <cell r="D75">
            <v>2017</v>
          </cell>
        </row>
        <row r="80">
          <cell r="D80">
            <v>2017</v>
          </cell>
        </row>
        <row r="83">
          <cell r="D83">
            <v>2017</v>
          </cell>
        </row>
        <row r="87">
          <cell r="D87">
            <v>2017</v>
          </cell>
        </row>
        <row r="88">
          <cell r="D88">
            <v>2017</v>
          </cell>
        </row>
        <row r="91">
          <cell r="D91">
            <v>2017</v>
          </cell>
        </row>
        <row r="94">
          <cell r="D94">
            <v>2017</v>
          </cell>
        </row>
        <row r="95">
          <cell r="D95">
            <v>2017</v>
          </cell>
        </row>
        <row r="96">
          <cell r="D96">
            <v>2018</v>
          </cell>
        </row>
        <row r="97">
          <cell r="D97">
            <v>2017</v>
          </cell>
        </row>
        <row r="98">
          <cell r="D98">
            <v>2017</v>
          </cell>
        </row>
        <row r="99">
          <cell r="D99">
            <v>2017</v>
          </cell>
        </row>
        <row r="100">
          <cell r="D100">
            <v>2017</v>
          </cell>
        </row>
        <row r="101">
          <cell r="D101">
            <v>2017</v>
          </cell>
        </row>
        <row r="104">
          <cell r="D104">
            <v>2017</v>
          </cell>
        </row>
        <row r="105">
          <cell r="D105">
            <v>2017</v>
          </cell>
        </row>
        <row r="106">
          <cell r="D106">
            <v>2017</v>
          </cell>
        </row>
        <row r="107">
          <cell r="D107">
            <v>2017</v>
          </cell>
        </row>
        <row r="110">
          <cell r="D110">
            <v>2017</v>
          </cell>
        </row>
        <row r="113">
          <cell r="D113">
            <v>2019</v>
          </cell>
        </row>
        <row r="114">
          <cell r="D114">
            <v>2019</v>
          </cell>
        </row>
        <row r="117">
          <cell r="D117">
            <v>2018</v>
          </cell>
        </row>
        <row r="118">
          <cell r="D118">
            <v>2018</v>
          </cell>
        </row>
        <row r="119">
          <cell r="D119">
            <v>2019</v>
          </cell>
        </row>
        <row r="120">
          <cell r="D120">
            <v>2019</v>
          </cell>
        </row>
        <row r="123">
          <cell r="D123">
            <v>2019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W228"/>
  <sheetViews>
    <sheetView tabSelected="1" topLeftCell="AW4" zoomScale="70" zoomScaleNormal="70" workbookViewId="0">
      <selection activeCell="BN18" sqref="BN18"/>
    </sheetView>
  </sheetViews>
  <sheetFormatPr defaultColWidth="9.140625" defaultRowHeight="15" x14ac:dyDescent="0.25"/>
  <cols>
    <col min="1" max="1" width="7.7109375" style="40" hidden="1" customWidth="1"/>
    <col min="2" max="2" width="10.7109375" style="41" customWidth="1"/>
    <col min="3" max="3" width="73.85546875" style="41" customWidth="1"/>
    <col min="4" max="4" width="19" style="41" customWidth="1"/>
    <col min="5" max="6" width="9.140625" style="41" customWidth="1"/>
    <col min="7" max="7" width="7.140625" style="41" customWidth="1"/>
    <col min="8" max="8" width="12.42578125" style="41" customWidth="1"/>
    <col min="9" max="9" width="12" style="41" customWidth="1"/>
    <col min="10" max="10" width="11.5703125" style="41" customWidth="1"/>
    <col min="11" max="11" width="14.85546875" style="41" customWidth="1"/>
    <col min="12" max="12" width="11.5703125" style="41" customWidth="1"/>
    <col min="13" max="14" width="15.7109375" style="41" customWidth="1"/>
    <col min="15" max="15" width="9.140625" style="41" customWidth="1"/>
    <col min="16" max="16" width="16.7109375" style="41" customWidth="1"/>
    <col min="17" max="17" width="12" style="41" customWidth="1"/>
    <col min="18" max="18" width="10.140625" style="41" customWidth="1"/>
    <col min="19" max="19" width="11.140625" style="41" customWidth="1"/>
    <col min="20" max="20" width="11" style="41" customWidth="1"/>
    <col min="21" max="21" width="14" style="41" customWidth="1"/>
    <col min="22" max="22" width="12.42578125" style="41" customWidth="1"/>
    <col min="23" max="23" width="10.42578125" style="41" customWidth="1"/>
    <col min="24" max="24" width="11.7109375" style="41" customWidth="1"/>
    <col min="25" max="25" width="14.42578125" style="41" customWidth="1"/>
    <col min="26" max="35" width="9.140625" style="41" hidden="1" customWidth="1"/>
    <col min="36" max="36" width="10.42578125" style="41" customWidth="1"/>
    <col min="37" max="38" width="9.140625" style="41" customWidth="1"/>
    <col min="39" max="41" width="10.5703125" style="41" customWidth="1"/>
    <col min="42" max="43" width="9.140625" style="41" customWidth="1"/>
    <col min="44" max="45" width="10.140625" style="41" customWidth="1"/>
    <col min="46" max="46" width="10.5703125" style="41" customWidth="1"/>
    <col min="47" max="48" width="9.140625" style="41" customWidth="1"/>
    <col min="49" max="50" width="10.7109375" style="41" customWidth="1"/>
    <col min="51" max="51" width="10.5703125" style="41" customWidth="1"/>
    <col min="52" max="53" width="9.140625" style="41" customWidth="1"/>
    <col min="54" max="56" width="11.42578125" style="41" customWidth="1"/>
    <col min="57" max="58" width="9.140625" style="41" customWidth="1"/>
    <col min="59" max="60" width="10.140625" style="41" customWidth="1"/>
    <col min="61" max="61" width="10.42578125" style="41" customWidth="1"/>
    <col min="62" max="63" width="9.140625" style="41" customWidth="1"/>
    <col min="64" max="65" width="10" style="41" customWidth="1"/>
    <col min="66" max="66" width="11.42578125" style="41" customWidth="1"/>
    <col min="67" max="68" width="10" style="41" customWidth="1"/>
    <col min="69" max="69" width="10.5703125" style="41" customWidth="1"/>
    <col min="70" max="70" width="10" style="41" customWidth="1"/>
    <col min="71" max="71" width="11.42578125" style="41" customWidth="1"/>
    <col min="72" max="73" width="9.140625" style="41" customWidth="1"/>
    <col min="74" max="74" width="10.5703125" style="41" customWidth="1"/>
    <col min="75" max="75" width="10.7109375" style="41" customWidth="1"/>
    <col min="76" max="76" width="11.5703125" style="41" customWidth="1"/>
    <col min="77" max="78" width="9.140625" style="41" customWidth="1"/>
    <col min="79" max="79" width="11.7109375" style="41" customWidth="1"/>
    <col min="80" max="80" width="11.42578125" style="41" customWidth="1"/>
    <col min="81" max="81" width="10.5703125" style="41" customWidth="1"/>
    <col min="82" max="83" width="9.140625" style="41" customWidth="1"/>
    <col min="84" max="84" width="10.5703125" style="41" customWidth="1"/>
    <col min="85" max="85" width="11.85546875" style="41" customWidth="1"/>
    <col min="86" max="86" width="10.42578125" style="41" customWidth="1"/>
    <col min="87" max="88" width="9.140625" style="41" customWidth="1"/>
    <col min="89" max="89" width="10.85546875" style="41" customWidth="1"/>
    <col min="90" max="90" width="11" style="41" customWidth="1"/>
    <col min="91" max="91" width="10.42578125" style="41" customWidth="1"/>
    <col min="92" max="93" width="9.140625" style="41" customWidth="1"/>
    <col min="94" max="94" width="12.5703125" style="41" customWidth="1"/>
    <col min="95" max="95" width="11" style="41" customWidth="1"/>
    <col min="96" max="96" width="12" style="41" customWidth="1"/>
    <col min="97" max="98" width="9.140625" style="41" customWidth="1"/>
    <col min="99" max="99" width="12.7109375" style="41" customWidth="1"/>
    <col min="100" max="100" width="10.42578125" style="41" customWidth="1"/>
    <col min="101" max="101" width="58.85546875" style="41" customWidth="1"/>
    <col min="102" max="16384" width="9.140625" style="41"/>
  </cols>
  <sheetData>
    <row r="1" spans="2:101" ht="14.45" hidden="1" x14ac:dyDescent="0.3"/>
    <row r="2" spans="2:101" ht="14.45" hidden="1" x14ac:dyDescent="0.3"/>
    <row r="3" spans="2:101" ht="14.45" hidden="1" x14ac:dyDescent="0.3"/>
    <row r="4" spans="2:101" x14ac:dyDescent="0.25">
      <c r="B4" s="90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</row>
    <row r="5" spans="2:101" ht="14.45" x14ac:dyDescent="0.3"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</row>
    <row r="6" spans="2:101" x14ac:dyDescent="0.25">
      <c r="B6" s="93" t="s">
        <v>1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</row>
    <row r="7" spans="2:101" x14ac:dyDescent="0.25">
      <c r="B7" s="94" t="s">
        <v>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</row>
    <row r="8" spans="2:101" ht="14.45" x14ac:dyDescent="0.3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BX8" s="42"/>
    </row>
    <row r="9" spans="2:101" x14ac:dyDescent="0.25">
      <c r="B9" s="92" t="s">
        <v>332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BX9" s="42"/>
    </row>
    <row r="10" spans="2:101" ht="14.45" x14ac:dyDescent="0.3"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BX10" s="43"/>
      <c r="BY10" s="44"/>
    </row>
    <row r="11" spans="2:101" x14ac:dyDescent="0.25">
      <c r="B11" s="90" t="s">
        <v>333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BX11" s="45"/>
    </row>
    <row r="12" spans="2:101" ht="15.75" customHeight="1" x14ac:dyDescent="0.25">
      <c r="B12" s="91" t="s">
        <v>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</row>
    <row r="13" spans="2:101" s="40" customFormat="1" ht="9.75" customHeight="1" x14ac:dyDescent="0.6">
      <c r="B13" s="46"/>
      <c r="C13" s="47"/>
      <c r="E13" s="46"/>
      <c r="AO13" s="48"/>
      <c r="AP13" s="48"/>
      <c r="AQ13" s="48"/>
      <c r="AR13" s="48"/>
      <c r="AS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CC13" s="48"/>
      <c r="CD13" s="48"/>
      <c r="CE13" s="48"/>
      <c r="CF13" s="48"/>
      <c r="CG13" s="48"/>
      <c r="CI13" s="49"/>
      <c r="CJ13" s="49"/>
      <c r="CK13" s="49"/>
      <c r="CP13" s="49"/>
    </row>
    <row r="14" spans="2:101" s="40" customFormat="1" x14ac:dyDescent="0.25">
      <c r="B14" s="75" t="s">
        <v>4</v>
      </c>
      <c r="C14" s="75" t="s">
        <v>5</v>
      </c>
      <c r="D14" s="75" t="s">
        <v>6</v>
      </c>
      <c r="E14" s="78" t="s">
        <v>7</v>
      </c>
      <c r="F14" s="78" t="s">
        <v>8</v>
      </c>
      <c r="G14" s="84" t="s">
        <v>9</v>
      </c>
      <c r="H14" s="85"/>
      <c r="I14" s="70" t="s">
        <v>10</v>
      </c>
      <c r="J14" s="71"/>
      <c r="K14" s="71"/>
      <c r="L14" s="71"/>
      <c r="M14" s="71"/>
      <c r="N14" s="72"/>
      <c r="O14" s="78" t="s">
        <v>11</v>
      </c>
      <c r="P14" s="81" t="s">
        <v>12</v>
      </c>
      <c r="Q14" s="70" t="s">
        <v>13</v>
      </c>
      <c r="R14" s="71"/>
      <c r="S14" s="71"/>
      <c r="T14" s="72"/>
      <c r="U14" s="84" t="s">
        <v>14</v>
      </c>
      <c r="V14" s="85"/>
      <c r="W14" s="84" t="s">
        <v>15</v>
      </c>
      <c r="X14" s="88"/>
      <c r="Y14" s="85"/>
      <c r="Z14" s="70" t="s">
        <v>16</v>
      </c>
      <c r="AA14" s="71"/>
      <c r="AB14" s="71"/>
      <c r="AC14" s="71"/>
      <c r="AD14" s="71"/>
      <c r="AE14" s="71"/>
      <c r="AF14" s="71"/>
      <c r="AG14" s="71"/>
      <c r="AH14" s="71"/>
      <c r="AI14" s="72"/>
      <c r="AJ14" s="70" t="s">
        <v>17</v>
      </c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2"/>
      <c r="CW14" s="75" t="s">
        <v>18</v>
      </c>
    </row>
    <row r="15" spans="2:101" s="40" customFormat="1" ht="27.75" customHeight="1" x14ac:dyDescent="0.25">
      <c r="B15" s="76"/>
      <c r="C15" s="76"/>
      <c r="D15" s="76"/>
      <c r="E15" s="79"/>
      <c r="F15" s="79"/>
      <c r="G15" s="86"/>
      <c r="H15" s="87"/>
      <c r="I15" s="70" t="s">
        <v>19</v>
      </c>
      <c r="J15" s="71"/>
      <c r="K15" s="72"/>
      <c r="L15" s="70" t="s">
        <v>20</v>
      </c>
      <c r="M15" s="71"/>
      <c r="N15" s="72"/>
      <c r="O15" s="79"/>
      <c r="P15" s="82"/>
      <c r="Q15" s="70" t="s">
        <v>19</v>
      </c>
      <c r="R15" s="72"/>
      <c r="S15" s="70" t="s">
        <v>20</v>
      </c>
      <c r="T15" s="72"/>
      <c r="U15" s="86"/>
      <c r="V15" s="87"/>
      <c r="W15" s="86"/>
      <c r="X15" s="89"/>
      <c r="Y15" s="87"/>
      <c r="Z15" s="70" t="s">
        <v>19</v>
      </c>
      <c r="AA15" s="71"/>
      <c r="AB15" s="71"/>
      <c r="AC15" s="71"/>
      <c r="AD15" s="72"/>
      <c r="AE15" s="70" t="s">
        <v>21</v>
      </c>
      <c r="AF15" s="71"/>
      <c r="AG15" s="71"/>
      <c r="AH15" s="71"/>
      <c r="AI15" s="72"/>
      <c r="AJ15" s="70" t="s">
        <v>22</v>
      </c>
      <c r="AK15" s="71"/>
      <c r="AL15" s="71"/>
      <c r="AM15" s="71"/>
      <c r="AN15" s="72"/>
      <c r="AO15" s="70" t="s">
        <v>23</v>
      </c>
      <c r="AP15" s="71"/>
      <c r="AQ15" s="71"/>
      <c r="AR15" s="71"/>
      <c r="AS15" s="72"/>
      <c r="AT15" s="70" t="s">
        <v>24</v>
      </c>
      <c r="AU15" s="71"/>
      <c r="AV15" s="71"/>
      <c r="AW15" s="71"/>
      <c r="AX15" s="72"/>
      <c r="AY15" s="70" t="s">
        <v>25</v>
      </c>
      <c r="AZ15" s="71"/>
      <c r="BA15" s="71"/>
      <c r="BB15" s="71"/>
      <c r="BC15" s="72"/>
      <c r="BD15" s="70" t="s">
        <v>26</v>
      </c>
      <c r="BE15" s="71"/>
      <c r="BF15" s="71"/>
      <c r="BG15" s="71"/>
      <c r="BH15" s="72"/>
      <c r="BI15" s="70" t="s">
        <v>27</v>
      </c>
      <c r="BJ15" s="71"/>
      <c r="BK15" s="71"/>
      <c r="BL15" s="71"/>
      <c r="BM15" s="72"/>
      <c r="BN15" s="70" t="s">
        <v>437</v>
      </c>
      <c r="BO15" s="73"/>
      <c r="BP15" s="73"/>
      <c r="BQ15" s="73"/>
      <c r="BR15" s="74"/>
      <c r="BS15" s="70" t="s">
        <v>334</v>
      </c>
      <c r="BT15" s="71"/>
      <c r="BU15" s="71"/>
      <c r="BV15" s="71"/>
      <c r="BW15" s="72"/>
      <c r="BX15" s="70" t="s">
        <v>28</v>
      </c>
      <c r="BY15" s="71"/>
      <c r="BZ15" s="71"/>
      <c r="CA15" s="71"/>
      <c r="CB15" s="72"/>
      <c r="CC15" s="70" t="s">
        <v>29</v>
      </c>
      <c r="CD15" s="71"/>
      <c r="CE15" s="71"/>
      <c r="CF15" s="71"/>
      <c r="CG15" s="72"/>
      <c r="CH15" s="70" t="s">
        <v>335</v>
      </c>
      <c r="CI15" s="71"/>
      <c r="CJ15" s="71"/>
      <c r="CK15" s="71"/>
      <c r="CL15" s="72"/>
      <c r="CM15" s="70" t="s">
        <v>30</v>
      </c>
      <c r="CN15" s="71"/>
      <c r="CO15" s="71"/>
      <c r="CP15" s="71"/>
      <c r="CQ15" s="72"/>
      <c r="CR15" s="70" t="s">
        <v>31</v>
      </c>
      <c r="CS15" s="71"/>
      <c r="CT15" s="71"/>
      <c r="CU15" s="71"/>
      <c r="CV15" s="72"/>
      <c r="CW15" s="76"/>
    </row>
    <row r="16" spans="2:101" s="40" customFormat="1" ht="183.75" customHeight="1" x14ac:dyDescent="0.25">
      <c r="B16" s="77"/>
      <c r="C16" s="77"/>
      <c r="D16" s="77"/>
      <c r="E16" s="80"/>
      <c r="F16" s="80"/>
      <c r="G16" s="50" t="s">
        <v>32</v>
      </c>
      <c r="H16" s="50" t="s">
        <v>20</v>
      </c>
      <c r="I16" s="51" t="s">
        <v>33</v>
      </c>
      <c r="J16" s="51" t="s">
        <v>34</v>
      </c>
      <c r="K16" s="50" t="s">
        <v>35</v>
      </c>
      <c r="L16" s="50" t="s">
        <v>33</v>
      </c>
      <c r="M16" s="50" t="s">
        <v>34</v>
      </c>
      <c r="N16" s="50" t="s">
        <v>35</v>
      </c>
      <c r="O16" s="80"/>
      <c r="P16" s="83"/>
      <c r="Q16" s="50" t="s">
        <v>36</v>
      </c>
      <c r="R16" s="50" t="s">
        <v>37</v>
      </c>
      <c r="S16" s="50" t="s">
        <v>36</v>
      </c>
      <c r="T16" s="50" t="s">
        <v>37</v>
      </c>
      <c r="U16" s="50" t="s">
        <v>19</v>
      </c>
      <c r="V16" s="50" t="s">
        <v>20</v>
      </c>
      <c r="W16" s="50" t="s">
        <v>38</v>
      </c>
      <c r="X16" s="50" t="s">
        <v>435</v>
      </c>
      <c r="Y16" s="50" t="s">
        <v>436</v>
      </c>
      <c r="Z16" s="50" t="s">
        <v>39</v>
      </c>
      <c r="AA16" s="50" t="s">
        <v>40</v>
      </c>
      <c r="AB16" s="50" t="s">
        <v>41</v>
      </c>
      <c r="AC16" s="50" t="s">
        <v>42</v>
      </c>
      <c r="AD16" s="50" t="s">
        <v>43</v>
      </c>
      <c r="AE16" s="50" t="s">
        <v>39</v>
      </c>
      <c r="AF16" s="50" t="s">
        <v>40</v>
      </c>
      <c r="AG16" s="50" t="s">
        <v>41</v>
      </c>
      <c r="AH16" s="50" t="s">
        <v>42</v>
      </c>
      <c r="AI16" s="50" t="s">
        <v>43</v>
      </c>
      <c r="AJ16" s="50" t="s">
        <v>39</v>
      </c>
      <c r="AK16" s="50" t="s">
        <v>40</v>
      </c>
      <c r="AL16" s="50" t="s">
        <v>41</v>
      </c>
      <c r="AM16" s="50" t="s">
        <v>42</v>
      </c>
      <c r="AN16" s="50" t="s">
        <v>43</v>
      </c>
      <c r="AO16" s="50" t="s">
        <v>39</v>
      </c>
      <c r="AP16" s="50" t="s">
        <v>40</v>
      </c>
      <c r="AQ16" s="50" t="s">
        <v>41</v>
      </c>
      <c r="AR16" s="50" t="s">
        <v>42</v>
      </c>
      <c r="AS16" s="50" t="s">
        <v>43</v>
      </c>
      <c r="AT16" s="50" t="s">
        <v>39</v>
      </c>
      <c r="AU16" s="50" t="s">
        <v>40</v>
      </c>
      <c r="AV16" s="50" t="s">
        <v>41</v>
      </c>
      <c r="AW16" s="50" t="s">
        <v>42</v>
      </c>
      <c r="AX16" s="50" t="s">
        <v>43</v>
      </c>
      <c r="AY16" s="50" t="s">
        <v>39</v>
      </c>
      <c r="AZ16" s="50" t="s">
        <v>40</v>
      </c>
      <c r="BA16" s="50" t="s">
        <v>41</v>
      </c>
      <c r="BB16" s="50" t="s">
        <v>42</v>
      </c>
      <c r="BC16" s="50" t="s">
        <v>43</v>
      </c>
      <c r="BD16" s="50" t="s">
        <v>39</v>
      </c>
      <c r="BE16" s="50" t="s">
        <v>40</v>
      </c>
      <c r="BF16" s="50" t="s">
        <v>41</v>
      </c>
      <c r="BG16" s="50" t="s">
        <v>42</v>
      </c>
      <c r="BH16" s="50" t="s">
        <v>43</v>
      </c>
      <c r="BI16" s="50" t="s">
        <v>39</v>
      </c>
      <c r="BJ16" s="50" t="s">
        <v>40</v>
      </c>
      <c r="BK16" s="50" t="s">
        <v>41</v>
      </c>
      <c r="BL16" s="50" t="s">
        <v>42</v>
      </c>
      <c r="BM16" s="50" t="s">
        <v>43</v>
      </c>
      <c r="BN16" s="50" t="s">
        <v>39</v>
      </c>
      <c r="BO16" s="50" t="s">
        <v>40</v>
      </c>
      <c r="BP16" s="50" t="s">
        <v>41</v>
      </c>
      <c r="BQ16" s="50" t="s">
        <v>42</v>
      </c>
      <c r="BR16" s="50" t="s">
        <v>43</v>
      </c>
      <c r="BS16" s="50" t="s">
        <v>39</v>
      </c>
      <c r="BT16" s="50" t="s">
        <v>40</v>
      </c>
      <c r="BU16" s="50" t="s">
        <v>41</v>
      </c>
      <c r="BV16" s="50" t="s">
        <v>42</v>
      </c>
      <c r="BW16" s="50" t="s">
        <v>43</v>
      </c>
      <c r="BX16" s="50" t="s">
        <v>39</v>
      </c>
      <c r="BY16" s="50" t="s">
        <v>40</v>
      </c>
      <c r="BZ16" s="50" t="s">
        <v>41</v>
      </c>
      <c r="CA16" s="50" t="s">
        <v>42</v>
      </c>
      <c r="CB16" s="50" t="s">
        <v>43</v>
      </c>
      <c r="CC16" s="50" t="s">
        <v>39</v>
      </c>
      <c r="CD16" s="50" t="s">
        <v>40</v>
      </c>
      <c r="CE16" s="50" t="s">
        <v>41</v>
      </c>
      <c r="CF16" s="50" t="s">
        <v>42</v>
      </c>
      <c r="CG16" s="50" t="s">
        <v>43</v>
      </c>
      <c r="CH16" s="50" t="s">
        <v>39</v>
      </c>
      <c r="CI16" s="50" t="s">
        <v>40</v>
      </c>
      <c r="CJ16" s="50" t="s">
        <v>41</v>
      </c>
      <c r="CK16" s="50" t="s">
        <v>42</v>
      </c>
      <c r="CL16" s="50" t="s">
        <v>43</v>
      </c>
      <c r="CM16" s="50" t="s">
        <v>39</v>
      </c>
      <c r="CN16" s="50" t="s">
        <v>40</v>
      </c>
      <c r="CO16" s="50" t="s">
        <v>41</v>
      </c>
      <c r="CP16" s="50" t="s">
        <v>42</v>
      </c>
      <c r="CQ16" s="50" t="s">
        <v>43</v>
      </c>
      <c r="CR16" s="50" t="s">
        <v>39</v>
      </c>
      <c r="CS16" s="50" t="s">
        <v>40</v>
      </c>
      <c r="CT16" s="50" t="s">
        <v>41</v>
      </c>
      <c r="CU16" s="50" t="s">
        <v>42</v>
      </c>
      <c r="CV16" s="50" t="s">
        <v>43</v>
      </c>
      <c r="CW16" s="77"/>
    </row>
    <row r="17" spans="1:101" s="40" customFormat="1" ht="14.45" x14ac:dyDescent="0.3">
      <c r="B17" s="63">
        <v>1</v>
      </c>
      <c r="C17" s="63">
        <v>2</v>
      </c>
      <c r="D17" s="63">
        <v>3</v>
      </c>
      <c r="E17" s="63">
        <v>4</v>
      </c>
      <c r="F17" s="63">
        <v>5</v>
      </c>
      <c r="G17" s="63">
        <v>6</v>
      </c>
      <c r="H17" s="63">
        <v>7</v>
      </c>
      <c r="I17" s="63">
        <v>8</v>
      </c>
      <c r="J17" s="63">
        <v>9</v>
      </c>
      <c r="K17" s="63">
        <v>10</v>
      </c>
      <c r="L17" s="63">
        <v>11</v>
      </c>
      <c r="M17" s="63">
        <v>12</v>
      </c>
      <c r="N17" s="63">
        <v>13</v>
      </c>
      <c r="O17" s="63">
        <v>14</v>
      </c>
      <c r="P17" s="63">
        <v>15</v>
      </c>
      <c r="Q17" s="63" t="s">
        <v>44</v>
      </c>
      <c r="R17" s="63" t="s">
        <v>45</v>
      </c>
      <c r="S17" s="63" t="s">
        <v>46</v>
      </c>
      <c r="T17" s="63" t="s">
        <v>47</v>
      </c>
      <c r="U17" s="63">
        <v>17</v>
      </c>
      <c r="V17" s="63">
        <v>18</v>
      </c>
      <c r="W17" s="63">
        <v>19</v>
      </c>
      <c r="X17" s="63">
        <v>20</v>
      </c>
      <c r="Y17" s="63">
        <v>21</v>
      </c>
      <c r="Z17" s="63">
        <v>22</v>
      </c>
      <c r="AA17" s="63">
        <v>23</v>
      </c>
      <c r="AB17" s="63">
        <v>24</v>
      </c>
      <c r="AC17" s="63">
        <v>25</v>
      </c>
      <c r="AD17" s="63">
        <v>26</v>
      </c>
      <c r="AE17" s="63">
        <v>27</v>
      </c>
      <c r="AF17" s="63">
        <v>28</v>
      </c>
      <c r="AG17" s="63">
        <v>29</v>
      </c>
      <c r="AH17" s="63">
        <v>30</v>
      </c>
      <c r="AI17" s="63">
        <v>31</v>
      </c>
      <c r="AJ17" s="63" t="s">
        <v>48</v>
      </c>
      <c r="AK17" s="63" t="s">
        <v>49</v>
      </c>
      <c r="AL17" s="63" t="s">
        <v>50</v>
      </c>
      <c r="AM17" s="63" t="s">
        <v>51</v>
      </c>
      <c r="AN17" s="63" t="s">
        <v>52</v>
      </c>
      <c r="AO17" s="63" t="s">
        <v>53</v>
      </c>
      <c r="AP17" s="63" t="s">
        <v>54</v>
      </c>
      <c r="AQ17" s="63" t="s">
        <v>55</v>
      </c>
      <c r="AR17" s="63" t="s">
        <v>56</v>
      </c>
      <c r="AS17" s="63" t="s">
        <v>57</v>
      </c>
      <c r="AT17" s="63" t="s">
        <v>58</v>
      </c>
      <c r="AU17" s="63" t="s">
        <v>59</v>
      </c>
      <c r="AV17" s="63" t="s">
        <v>60</v>
      </c>
      <c r="AW17" s="63" t="s">
        <v>61</v>
      </c>
      <c r="AX17" s="63" t="s">
        <v>62</v>
      </c>
      <c r="AY17" s="63" t="s">
        <v>63</v>
      </c>
      <c r="AZ17" s="63" t="s">
        <v>64</v>
      </c>
      <c r="BA17" s="63" t="s">
        <v>65</v>
      </c>
      <c r="BB17" s="63" t="s">
        <v>66</v>
      </c>
      <c r="BC17" s="63" t="s">
        <v>67</v>
      </c>
      <c r="BD17" s="63" t="s">
        <v>68</v>
      </c>
      <c r="BE17" s="63" t="s">
        <v>69</v>
      </c>
      <c r="BF17" s="63" t="s">
        <v>70</v>
      </c>
      <c r="BG17" s="63" t="s">
        <v>71</v>
      </c>
      <c r="BH17" s="63" t="s">
        <v>72</v>
      </c>
      <c r="BI17" s="63" t="s">
        <v>73</v>
      </c>
      <c r="BJ17" s="63" t="s">
        <v>74</v>
      </c>
      <c r="BK17" s="63" t="s">
        <v>75</v>
      </c>
      <c r="BL17" s="63" t="s">
        <v>76</v>
      </c>
      <c r="BM17" s="63" t="s">
        <v>77</v>
      </c>
      <c r="BN17" s="63" t="s">
        <v>78</v>
      </c>
      <c r="BO17" s="63" t="s">
        <v>79</v>
      </c>
      <c r="BP17" s="63" t="s">
        <v>80</v>
      </c>
      <c r="BQ17" s="63" t="s">
        <v>81</v>
      </c>
      <c r="BR17" s="63" t="s">
        <v>82</v>
      </c>
      <c r="BS17" s="63" t="s">
        <v>78</v>
      </c>
      <c r="BT17" s="63" t="s">
        <v>79</v>
      </c>
      <c r="BU17" s="63" t="s">
        <v>80</v>
      </c>
      <c r="BV17" s="63" t="s">
        <v>81</v>
      </c>
      <c r="BW17" s="63" t="s">
        <v>82</v>
      </c>
      <c r="BX17" s="63" t="s">
        <v>83</v>
      </c>
      <c r="BY17" s="63" t="s">
        <v>84</v>
      </c>
      <c r="BZ17" s="63" t="s">
        <v>85</v>
      </c>
      <c r="CA17" s="63" t="s">
        <v>86</v>
      </c>
      <c r="CB17" s="63" t="s">
        <v>87</v>
      </c>
      <c r="CC17" s="63" t="s">
        <v>88</v>
      </c>
      <c r="CD17" s="63" t="s">
        <v>89</v>
      </c>
      <c r="CE17" s="63" t="s">
        <v>90</v>
      </c>
      <c r="CF17" s="63" t="s">
        <v>91</v>
      </c>
      <c r="CG17" s="63" t="s">
        <v>92</v>
      </c>
      <c r="CH17" s="63" t="s">
        <v>93</v>
      </c>
      <c r="CI17" s="63" t="s">
        <v>94</v>
      </c>
      <c r="CJ17" s="63" t="s">
        <v>95</v>
      </c>
      <c r="CK17" s="63" t="s">
        <v>96</v>
      </c>
      <c r="CL17" s="63" t="s">
        <v>97</v>
      </c>
      <c r="CM17" s="63">
        <v>33</v>
      </c>
      <c r="CN17" s="63">
        <v>34</v>
      </c>
      <c r="CO17" s="63">
        <v>35</v>
      </c>
      <c r="CP17" s="63">
        <v>36</v>
      </c>
      <c r="CQ17" s="63">
        <v>37</v>
      </c>
      <c r="CR17" s="63">
        <v>38</v>
      </c>
      <c r="CS17" s="63">
        <v>39</v>
      </c>
      <c r="CT17" s="63">
        <v>40</v>
      </c>
      <c r="CU17" s="63">
        <v>41</v>
      </c>
      <c r="CV17" s="63">
        <v>42</v>
      </c>
      <c r="CW17" s="63">
        <v>43</v>
      </c>
    </row>
    <row r="18" spans="1:101" s="40" customFormat="1" x14ac:dyDescent="0.25">
      <c r="B18" s="64" t="s">
        <v>98</v>
      </c>
      <c r="C18" s="64" t="s">
        <v>99</v>
      </c>
      <c r="D18" s="64"/>
      <c r="E18" s="52"/>
      <c r="F18" s="65"/>
      <c r="G18" s="65"/>
      <c r="H18" s="65"/>
      <c r="I18" s="52">
        <v>96.582353600000005</v>
      </c>
      <c r="J18" s="52">
        <v>762.56891751000001</v>
      </c>
      <c r="K18" s="52"/>
      <c r="L18" s="52">
        <v>96.582353600000005</v>
      </c>
      <c r="M18" s="52">
        <v>762.56891751000001</v>
      </c>
      <c r="N18" s="52"/>
      <c r="O18" s="52">
        <v>0</v>
      </c>
      <c r="P18" s="52">
        <v>7.0464014699999957</v>
      </c>
      <c r="Q18" s="52">
        <v>0</v>
      </c>
      <c r="R18" s="52">
        <v>26.531442670000001</v>
      </c>
      <c r="S18" s="52">
        <v>0</v>
      </c>
      <c r="T18" s="52">
        <v>26.531442670000001</v>
      </c>
      <c r="U18" s="66">
        <v>1274.88990876</v>
      </c>
      <c r="V18" s="66">
        <v>1423.5468800219999</v>
      </c>
      <c r="W18" s="52">
        <v>713.7828474129999</v>
      </c>
      <c r="X18" s="52">
        <v>568.32239041299999</v>
      </c>
      <c r="Y18" s="52">
        <v>719.948406675</v>
      </c>
      <c r="Z18" s="52">
        <v>719.948406675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102">
        <v>76.494240000000005</v>
      </c>
      <c r="AK18" s="102">
        <v>0</v>
      </c>
      <c r="AL18" s="102">
        <v>0</v>
      </c>
      <c r="AM18" s="102">
        <v>64.825627118644064</v>
      </c>
      <c r="AN18" s="102">
        <v>11.66861288135593</v>
      </c>
      <c r="AO18" s="52">
        <v>74.36480632</v>
      </c>
      <c r="AP18" s="52">
        <v>0</v>
      </c>
      <c r="AQ18" s="52">
        <v>0</v>
      </c>
      <c r="AR18" s="52">
        <v>63.197700699999999</v>
      </c>
      <c r="AS18" s="52">
        <v>11.167105620000001</v>
      </c>
      <c r="AT18" s="102">
        <v>112.7965224399</v>
      </c>
      <c r="AU18" s="102">
        <v>0</v>
      </c>
      <c r="AV18" s="102">
        <v>0</v>
      </c>
      <c r="AW18" s="102">
        <v>95.590273254152549</v>
      </c>
      <c r="AX18" s="102">
        <v>17.206249185747449</v>
      </c>
      <c r="AY18" s="52">
        <v>106.78743921300003</v>
      </c>
      <c r="AZ18" s="52">
        <v>0</v>
      </c>
      <c r="BA18" s="52">
        <v>0</v>
      </c>
      <c r="BB18" s="52">
        <v>81.445859841525419</v>
      </c>
      <c r="BC18" s="52">
        <v>25.341579371474566</v>
      </c>
      <c r="BD18" s="102">
        <v>122.84374465619999</v>
      </c>
      <c r="BE18" s="102">
        <v>0</v>
      </c>
      <c r="BF18" s="102">
        <v>0</v>
      </c>
      <c r="BG18" s="102">
        <v>90.708059799999987</v>
      </c>
      <c r="BH18" s="102">
        <v>32.135684856199994</v>
      </c>
      <c r="BI18" s="52">
        <v>112.4174922852</v>
      </c>
      <c r="BJ18" s="52">
        <v>0</v>
      </c>
      <c r="BK18" s="52">
        <v>0</v>
      </c>
      <c r="BL18" s="52">
        <v>82.035172825000004</v>
      </c>
      <c r="BM18" s="52">
        <v>30.382319460199991</v>
      </c>
      <c r="BN18" s="52">
        <v>129.21731940000004</v>
      </c>
      <c r="BO18" s="52">
        <v>0</v>
      </c>
      <c r="BP18" s="52">
        <v>0</v>
      </c>
      <c r="BQ18" s="52">
        <v>101.08625178</v>
      </c>
      <c r="BR18" s="52">
        <v>28.685908690000023</v>
      </c>
      <c r="BS18" s="31">
        <v>125.50225043</v>
      </c>
      <c r="BT18" s="31">
        <v>0</v>
      </c>
      <c r="BU18" s="31">
        <v>0</v>
      </c>
      <c r="BV18" s="31">
        <v>98.544988570000001</v>
      </c>
      <c r="BW18" s="31">
        <v>26.957261859999999</v>
      </c>
      <c r="BX18" s="52">
        <v>129.50138200000001</v>
      </c>
      <c r="BY18" s="52">
        <v>0</v>
      </c>
      <c r="BZ18" s="52">
        <v>0</v>
      </c>
      <c r="CA18" s="52">
        <v>104.18625003</v>
      </c>
      <c r="CB18" s="52">
        <v>25.315131969999996</v>
      </c>
      <c r="CC18" s="52">
        <v>134.38035600200001</v>
      </c>
      <c r="CD18" s="52">
        <v>0</v>
      </c>
      <c r="CE18" s="52">
        <v>0</v>
      </c>
      <c r="CF18" s="66">
        <v>104.59663998999999</v>
      </c>
      <c r="CG18" s="52">
        <v>29.783716011999996</v>
      </c>
      <c r="CH18" s="52">
        <v>126.660828</v>
      </c>
      <c r="CI18" s="52">
        <v>0</v>
      </c>
      <c r="CJ18" s="52">
        <v>0</v>
      </c>
      <c r="CK18" s="52">
        <v>104.59663999999999</v>
      </c>
      <c r="CL18" s="52">
        <v>22.064187999999998</v>
      </c>
      <c r="CM18" s="52">
        <v>548.57337024819992</v>
      </c>
      <c r="CN18" s="52">
        <v>0</v>
      </c>
      <c r="CO18" s="52">
        <v>0</v>
      </c>
      <c r="CP18" s="52">
        <v>429.4099719665254</v>
      </c>
      <c r="CQ18" s="52">
        <v>119.16339828167456</v>
      </c>
      <c r="CR18" s="52">
        <v>680.11317225020002</v>
      </c>
      <c r="CS18" s="52">
        <v>0</v>
      </c>
      <c r="CT18" s="52">
        <v>0</v>
      </c>
      <c r="CU18" s="52">
        <v>534.41700192652547</v>
      </c>
      <c r="CV18" s="52">
        <v>145.69617032367458</v>
      </c>
      <c r="CW18" s="64"/>
    </row>
    <row r="19" spans="1:101" s="40" customFormat="1" ht="28.5" x14ac:dyDescent="0.25">
      <c r="B19" s="64" t="s">
        <v>100</v>
      </c>
      <c r="C19" s="64" t="s">
        <v>101</v>
      </c>
      <c r="D19" s="67"/>
      <c r="E19" s="52"/>
      <c r="F19" s="65"/>
      <c r="G19" s="65"/>
      <c r="H19" s="65"/>
      <c r="I19" s="52">
        <v>33.428945600000006</v>
      </c>
      <c r="J19" s="52">
        <v>268.42851251000002</v>
      </c>
      <c r="K19" s="52"/>
      <c r="L19" s="52">
        <v>33.428945600000006</v>
      </c>
      <c r="M19" s="52">
        <v>268.42851251000002</v>
      </c>
      <c r="N19" s="52"/>
      <c r="O19" s="52">
        <v>0</v>
      </c>
      <c r="P19" s="52">
        <v>7.0464014699999957</v>
      </c>
      <c r="Q19" s="52">
        <v>0</v>
      </c>
      <c r="R19" s="52">
        <v>26.531442670000001</v>
      </c>
      <c r="S19" s="52">
        <v>0</v>
      </c>
      <c r="T19" s="52">
        <v>26.531442670000001</v>
      </c>
      <c r="U19" s="52">
        <v>338.98695091000002</v>
      </c>
      <c r="V19" s="52">
        <v>361.38604214999998</v>
      </c>
      <c r="W19" s="52">
        <v>198.33068626299999</v>
      </c>
      <c r="X19" s="52">
        <v>142.879945883</v>
      </c>
      <c r="Y19" s="52">
        <v>166.50902867299999</v>
      </c>
      <c r="Z19" s="52">
        <v>166.50902867299999</v>
      </c>
      <c r="AA19" s="52">
        <v>0</v>
      </c>
      <c r="AB19" s="52">
        <v>0</v>
      </c>
      <c r="AC19" s="52">
        <v>0</v>
      </c>
      <c r="AD19" s="52">
        <v>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96">
        <v>0</v>
      </c>
      <c r="AK19" s="96">
        <v>0</v>
      </c>
      <c r="AL19" s="96">
        <v>0</v>
      </c>
      <c r="AM19" s="96">
        <v>0</v>
      </c>
      <c r="AN19" s="96">
        <v>0</v>
      </c>
      <c r="AO19" s="52">
        <v>0</v>
      </c>
      <c r="AP19" s="52">
        <v>0</v>
      </c>
      <c r="AQ19" s="52">
        <v>0</v>
      </c>
      <c r="AR19" s="52">
        <v>0</v>
      </c>
      <c r="AS19" s="52">
        <v>0</v>
      </c>
      <c r="AT19" s="96">
        <v>49.286646283000003</v>
      </c>
      <c r="AU19" s="96">
        <v>0</v>
      </c>
      <c r="AV19" s="96">
        <v>0</v>
      </c>
      <c r="AW19" s="96">
        <v>41.768344307627132</v>
      </c>
      <c r="AX19" s="96">
        <v>7.5183019753728777</v>
      </c>
      <c r="AY19" s="52">
        <v>44.022439583000008</v>
      </c>
      <c r="AZ19" s="52">
        <v>0</v>
      </c>
      <c r="BA19" s="52">
        <v>0</v>
      </c>
      <c r="BB19" s="52">
        <v>37.307152188983046</v>
      </c>
      <c r="BC19" s="52">
        <v>6.7152873940169462</v>
      </c>
      <c r="BD19" s="96">
        <v>98.746900916200005</v>
      </c>
      <c r="BE19" s="96">
        <v>0</v>
      </c>
      <c r="BF19" s="96">
        <v>0</v>
      </c>
      <c r="BG19" s="96">
        <v>70.572356683333325</v>
      </c>
      <c r="BH19" s="96">
        <v>28.174544232866662</v>
      </c>
      <c r="BI19" s="52">
        <v>88.376948475199995</v>
      </c>
      <c r="BJ19" s="52">
        <v>0</v>
      </c>
      <c r="BK19" s="52">
        <v>0</v>
      </c>
      <c r="BL19" s="52">
        <v>61.946386316666668</v>
      </c>
      <c r="BM19" s="52">
        <v>26.430562158533327</v>
      </c>
      <c r="BN19" s="52">
        <v>40.139266999999997</v>
      </c>
      <c r="BO19" s="52">
        <v>0</v>
      </c>
      <c r="BP19" s="52">
        <v>0</v>
      </c>
      <c r="BQ19" s="52">
        <v>26.776670000000003</v>
      </c>
      <c r="BR19" s="52">
        <v>13.362596999999999</v>
      </c>
      <c r="BS19" s="31">
        <v>38.770499569999998</v>
      </c>
      <c r="BT19" s="31">
        <v>0</v>
      </c>
      <c r="BU19" s="31">
        <v>0</v>
      </c>
      <c r="BV19" s="31">
        <v>25.647948849999999</v>
      </c>
      <c r="BW19" s="31">
        <v>13.12255072</v>
      </c>
      <c r="BX19" s="52">
        <v>37.317886000000001</v>
      </c>
      <c r="BY19" s="52">
        <v>0</v>
      </c>
      <c r="BZ19" s="52">
        <v>0</v>
      </c>
      <c r="CA19" s="52">
        <v>27.36667001</v>
      </c>
      <c r="CB19" s="52">
        <v>9.9512159899999997</v>
      </c>
      <c r="CC19" s="52">
        <v>41.916024000000007</v>
      </c>
      <c r="CD19" s="52">
        <v>0</v>
      </c>
      <c r="CE19" s="52">
        <v>0</v>
      </c>
      <c r="CF19" s="52">
        <v>28.14534999</v>
      </c>
      <c r="CG19" s="52">
        <v>13.770674010000004</v>
      </c>
      <c r="CH19" s="52">
        <v>34.919280000000001</v>
      </c>
      <c r="CI19" s="52">
        <v>0</v>
      </c>
      <c r="CJ19" s="52">
        <v>0</v>
      </c>
      <c r="CK19" s="52">
        <v>28.145350010000001</v>
      </c>
      <c r="CL19" s="52">
        <v>6.7739299899999965</v>
      </c>
      <c r="CM19" s="52">
        <v>208.48777362819999</v>
      </c>
      <c r="CN19" s="52">
        <v>0</v>
      </c>
      <c r="CO19" s="52">
        <v>0</v>
      </c>
      <c r="CP19" s="52">
        <v>152.2681573656497</v>
      </c>
      <c r="CQ19" s="52">
        <v>56.219616262550282</v>
      </c>
      <c r="CR19" s="52">
        <v>248.00519162820004</v>
      </c>
      <c r="CS19" s="52">
        <v>0</v>
      </c>
      <c r="CT19" s="52">
        <v>0</v>
      </c>
      <c r="CU19" s="52">
        <v>181.19218735564971</v>
      </c>
      <c r="CV19" s="52">
        <v>66.813004272550273</v>
      </c>
      <c r="CW19" s="68"/>
    </row>
    <row r="20" spans="1:101" s="40" customFormat="1" ht="28.5" x14ac:dyDescent="0.25">
      <c r="B20" s="64" t="s">
        <v>102</v>
      </c>
      <c r="C20" s="64" t="s">
        <v>103</v>
      </c>
      <c r="D20" s="64"/>
      <c r="E20" s="52"/>
      <c r="F20" s="65"/>
      <c r="G20" s="65"/>
      <c r="H20" s="65"/>
      <c r="I20" s="52">
        <v>63.153408000000006</v>
      </c>
      <c r="J20" s="52">
        <v>494.14040499999999</v>
      </c>
      <c r="K20" s="52"/>
      <c r="L20" s="52">
        <v>63.153408000000006</v>
      </c>
      <c r="M20" s="52">
        <v>494.14040499999999</v>
      </c>
      <c r="N20" s="52"/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930.5934378500001</v>
      </c>
      <c r="V20" s="52">
        <v>1046.18612721</v>
      </c>
      <c r="W20" s="52">
        <v>510.47264114999996</v>
      </c>
      <c r="X20" s="52">
        <v>423.70849315999999</v>
      </c>
      <c r="Y20" s="52">
        <v>539.43361533999996</v>
      </c>
      <c r="Z20" s="52">
        <v>539.43361533999996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96">
        <v>76.494240000000005</v>
      </c>
      <c r="AK20" s="96">
        <v>0</v>
      </c>
      <c r="AL20" s="96">
        <v>0</v>
      </c>
      <c r="AM20" s="96">
        <v>64.825627118644064</v>
      </c>
      <c r="AN20" s="96">
        <v>11.66861288135593</v>
      </c>
      <c r="AO20" s="52">
        <v>74.36480632</v>
      </c>
      <c r="AP20" s="52">
        <v>0</v>
      </c>
      <c r="AQ20" s="52">
        <v>0</v>
      </c>
      <c r="AR20" s="52">
        <v>63.197700699999999</v>
      </c>
      <c r="AS20" s="52">
        <v>11.167105620000001</v>
      </c>
      <c r="AT20" s="96">
        <v>63.509876156900006</v>
      </c>
      <c r="AU20" s="96">
        <v>0</v>
      </c>
      <c r="AV20" s="96">
        <v>0</v>
      </c>
      <c r="AW20" s="96">
        <v>53.821928946525418</v>
      </c>
      <c r="AX20" s="96">
        <v>9.6879472103745705</v>
      </c>
      <c r="AY20" s="52">
        <v>62.76499963000002</v>
      </c>
      <c r="AZ20" s="52">
        <v>0</v>
      </c>
      <c r="BA20" s="52">
        <v>0</v>
      </c>
      <c r="BB20" s="52">
        <v>44.138707652542372</v>
      </c>
      <c r="BC20" s="52">
        <v>18.626291977457619</v>
      </c>
      <c r="BD20" s="96">
        <v>23.766843739999988</v>
      </c>
      <c r="BE20" s="96">
        <v>0</v>
      </c>
      <c r="BF20" s="96">
        <v>0</v>
      </c>
      <c r="BG20" s="96">
        <v>19.80570311666666</v>
      </c>
      <c r="BH20" s="96">
        <v>3.9611406233333297</v>
      </c>
      <c r="BI20" s="52">
        <v>23.710543809999997</v>
      </c>
      <c r="BJ20" s="52">
        <v>0</v>
      </c>
      <c r="BK20" s="52">
        <v>0</v>
      </c>
      <c r="BL20" s="52">
        <v>19.758786508333333</v>
      </c>
      <c r="BM20" s="52">
        <v>3.9517573016666643</v>
      </c>
      <c r="BN20" s="52">
        <v>85.832483770000024</v>
      </c>
      <c r="BO20" s="52">
        <v>0</v>
      </c>
      <c r="BP20" s="52">
        <v>0</v>
      </c>
      <c r="BQ20" s="52">
        <v>71.604941249999996</v>
      </c>
      <c r="BR20" s="52">
        <v>14.782383590000025</v>
      </c>
      <c r="BS20" s="31">
        <v>85.092802860000006</v>
      </c>
      <c r="BT20" s="31">
        <v>0</v>
      </c>
      <c r="BU20" s="31">
        <v>0</v>
      </c>
      <c r="BV20" s="31">
        <v>71.522916379999998</v>
      </c>
      <c r="BW20" s="31">
        <v>13.569886479999999</v>
      </c>
      <c r="BX20" s="52">
        <v>90.449544629999991</v>
      </c>
      <c r="BY20" s="52">
        <v>0</v>
      </c>
      <c r="BZ20" s="52">
        <v>0</v>
      </c>
      <c r="CA20" s="52">
        <v>75.374620539999995</v>
      </c>
      <c r="CB20" s="52">
        <v>15.074924089999998</v>
      </c>
      <c r="CC20" s="52">
        <v>78.458569339999997</v>
      </c>
      <c r="CD20" s="52">
        <v>0</v>
      </c>
      <c r="CE20" s="52">
        <v>0</v>
      </c>
      <c r="CF20" s="52">
        <v>64.779821109999986</v>
      </c>
      <c r="CG20" s="52">
        <v>13.678748229999995</v>
      </c>
      <c r="CH20" s="52">
        <v>91.741547999999995</v>
      </c>
      <c r="CI20" s="52">
        <v>0</v>
      </c>
      <c r="CJ20" s="52">
        <v>0</v>
      </c>
      <c r="CK20" s="52">
        <v>76.451289989999992</v>
      </c>
      <c r="CL20" s="52">
        <v>15.290258010000001</v>
      </c>
      <c r="CM20" s="52">
        <v>336.38269724999998</v>
      </c>
      <c r="CN20" s="52">
        <v>0</v>
      </c>
      <c r="CO20" s="52">
        <v>0</v>
      </c>
      <c r="CP20" s="52">
        <v>273.99273178087572</v>
      </c>
      <c r="CQ20" s="52">
        <v>62.389965469124284</v>
      </c>
      <c r="CR20" s="52">
        <v>416.13326996000001</v>
      </c>
      <c r="CS20" s="52">
        <v>0</v>
      </c>
      <c r="CT20" s="52">
        <v>0</v>
      </c>
      <c r="CU20" s="52">
        <v>339.84922234087571</v>
      </c>
      <c r="CV20" s="52">
        <v>76.284047619124294</v>
      </c>
      <c r="CW20" s="68"/>
    </row>
    <row r="21" spans="1:101" s="40" customFormat="1" x14ac:dyDescent="0.25">
      <c r="B21" s="64" t="s">
        <v>104</v>
      </c>
      <c r="C21" s="64" t="s">
        <v>105</v>
      </c>
      <c r="D21" s="69"/>
      <c r="E21" s="52"/>
      <c r="F21" s="65"/>
      <c r="G21" s="65"/>
      <c r="H21" s="65"/>
      <c r="I21" s="52">
        <v>0</v>
      </c>
      <c r="J21" s="52">
        <v>0</v>
      </c>
      <c r="K21" s="52"/>
      <c r="L21" s="52">
        <v>0</v>
      </c>
      <c r="M21" s="52">
        <v>0</v>
      </c>
      <c r="N21" s="52"/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5.30952</v>
      </c>
      <c r="V21" s="52">
        <v>15.974710662</v>
      </c>
      <c r="W21" s="52">
        <v>4.9795199999999999</v>
      </c>
      <c r="X21" s="52">
        <v>1.7339513700000002</v>
      </c>
      <c r="Y21" s="52">
        <v>14.005762662</v>
      </c>
      <c r="Z21" s="52">
        <v>14.005762662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96">
        <v>0</v>
      </c>
      <c r="AK21" s="96">
        <v>0</v>
      </c>
      <c r="AL21" s="96">
        <v>0</v>
      </c>
      <c r="AM21" s="96">
        <v>0</v>
      </c>
      <c r="AN21" s="96">
        <v>0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96">
        <v>0</v>
      </c>
      <c r="AU21" s="96">
        <v>0</v>
      </c>
      <c r="AV21" s="96">
        <v>0</v>
      </c>
      <c r="AW21" s="96">
        <v>0</v>
      </c>
      <c r="AX21" s="96">
        <v>0</v>
      </c>
      <c r="AY21" s="52">
        <v>0</v>
      </c>
      <c r="AZ21" s="52">
        <v>0</v>
      </c>
      <c r="BA21" s="52">
        <v>0</v>
      </c>
      <c r="BB21" s="52">
        <v>0</v>
      </c>
      <c r="BC21" s="52">
        <v>0</v>
      </c>
      <c r="BD21" s="96">
        <v>0.33</v>
      </c>
      <c r="BE21" s="96">
        <v>0</v>
      </c>
      <c r="BF21" s="96">
        <v>0</v>
      </c>
      <c r="BG21" s="96">
        <v>0.33</v>
      </c>
      <c r="BH21" s="96">
        <v>0</v>
      </c>
      <c r="BI21" s="52">
        <v>0.33</v>
      </c>
      <c r="BJ21" s="52">
        <v>0</v>
      </c>
      <c r="BK21" s="52">
        <v>0</v>
      </c>
      <c r="BL21" s="52">
        <v>0.33</v>
      </c>
      <c r="BM21" s="52">
        <v>0</v>
      </c>
      <c r="BN21" s="52">
        <v>3.2455686300000002</v>
      </c>
      <c r="BO21" s="52">
        <v>0</v>
      </c>
      <c r="BP21" s="52">
        <v>0</v>
      </c>
      <c r="BQ21" s="52">
        <v>2.7046405299999998</v>
      </c>
      <c r="BR21" s="52">
        <v>0.54092809999999991</v>
      </c>
      <c r="BS21" s="31">
        <v>1.6389480000000001</v>
      </c>
      <c r="BT21" s="31">
        <v>0</v>
      </c>
      <c r="BU21" s="31">
        <v>0</v>
      </c>
      <c r="BV21" s="31">
        <v>1.3741233399999999</v>
      </c>
      <c r="BW21" s="31">
        <v>0.26482466000000016</v>
      </c>
      <c r="BX21" s="52">
        <v>1.73395137</v>
      </c>
      <c r="BY21" s="52">
        <v>0</v>
      </c>
      <c r="BZ21" s="52">
        <v>0</v>
      </c>
      <c r="CA21" s="52">
        <v>1.4449594800000001</v>
      </c>
      <c r="CB21" s="52">
        <v>0.28899188999999992</v>
      </c>
      <c r="CC21" s="52">
        <v>14.005762662</v>
      </c>
      <c r="CD21" s="52">
        <v>0</v>
      </c>
      <c r="CE21" s="52">
        <v>0</v>
      </c>
      <c r="CF21" s="52">
        <v>11.67146889</v>
      </c>
      <c r="CG21" s="52">
        <v>2.3342937720000001</v>
      </c>
      <c r="CH21" s="52">
        <v>0</v>
      </c>
      <c r="CI21" s="52">
        <v>0</v>
      </c>
      <c r="CJ21" s="52">
        <v>0</v>
      </c>
      <c r="CK21" s="52">
        <v>0</v>
      </c>
      <c r="CL21" s="52">
        <v>0</v>
      </c>
      <c r="CM21" s="52">
        <v>3.7028993699999999</v>
      </c>
      <c r="CN21" s="52">
        <v>0</v>
      </c>
      <c r="CO21" s="52">
        <v>0</v>
      </c>
      <c r="CP21" s="52">
        <v>3.1490828200000003</v>
      </c>
      <c r="CQ21" s="52">
        <v>0.55381655000000007</v>
      </c>
      <c r="CR21" s="52">
        <v>15.974710662</v>
      </c>
      <c r="CS21" s="52">
        <v>0</v>
      </c>
      <c r="CT21" s="52">
        <v>0</v>
      </c>
      <c r="CU21" s="52">
        <v>13.375592229999999</v>
      </c>
      <c r="CV21" s="52">
        <v>2.599118432</v>
      </c>
      <c r="CW21" s="68"/>
    </row>
    <row r="22" spans="1:101" x14ac:dyDescent="0.25">
      <c r="B22" s="53" t="s">
        <v>106</v>
      </c>
      <c r="C22" s="53" t="s">
        <v>107</v>
      </c>
      <c r="D22" s="53"/>
      <c r="E22" s="28"/>
      <c r="F22" s="17"/>
      <c r="G22" s="17"/>
      <c r="H22" s="17"/>
      <c r="I22" s="28">
        <v>96.582353600000005</v>
      </c>
      <c r="J22" s="28">
        <v>762.56891751000001</v>
      </c>
      <c r="K22" s="28"/>
      <c r="L22" s="28">
        <v>96.582353600000005</v>
      </c>
      <c r="M22" s="28">
        <v>762.56891751000001</v>
      </c>
      <c r="N22" s="28"/>
      <c r="O22" s="28">
        <v>0</v>
      </c>
      <c r="P22" s="28">
        <v>7.0464014699999957</v>
      </c>
      <c r="Q22" s="28">
        <v>0</v>
      </c>
      <c r="R22" s="28">
        <v>26.531442670000001</v>
      </c>
      <c r="S22" s="28">
        <v>0</v>
      </c>
      <c r="T22" s="28">
        <v>26.531442670000001</v>
      </c>
      <c r="U22" s="28">
        <v>1274.88990876</v>
      </c>
      <c r="V22" s="28">
        <v>1423.5468800219999</v>
      </c>
      <c r="W22" s="28">
        <v>713.7828474129999</v>
      </c>
      <c r="X22" s="28">
        <v>568.32239041299999</v>
      </c>
      <c r="Y22" s="28">
        <v>719.948406675</v>
      </c>
      <c r="Z22" s="28">
        <v>719.948406675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97">
        <v>76.494240000000005</v>
      </c>
      <c r="AK22" s="97">
        <v>0</v>
      </c>
      <c r="AL22" s="97">
        <v>0</v>
      </c>
      <c r="AM22" s="97">
        <v>64.825627118644064</v>
      </c>
      <c r="AN22" s="97">
        <v>11.66861288135593</v>
      </c>
      <c r="AO22" s="28">
        <v>74.36480632</v>
      </c>
      <c r="AP22" s="28">
        <v>0</v>
      </c>
      <c r="AQ22" s="28">
        <v>0</v>
      </c>
      <c r="AR22" s="28">
        <v>63.197700699999999</v>
      </c>
      <c r="AS22" s="28">
        <v>11.167105620000001</v>
      </c>
      <c r="AT22" s="97">
        <v>112.7965224399</v>
      </c>
      <c r="AU22" s="97">
        <v>0</v>
      </c>
      <c r="AV22" s="97">
        <v>0</v>
      </c>
      <c r="AW22" s="97">
        <v>95.590273254152549</v>
      </c>
      <c r="AX22" s="97">
        <v>17.206249185747449</v>
      </c>
      <c r="AY22" s="28">
        <v>106.78743921300003</v>
      </c>
      <c r="AZ22" s="28">
        <v>0</v>
      </c>
      <c r="BA22" s="28">
        <v>0</v>
      </c>
      <c r="BB22" s="28">
        <v>81.445859841525419</v>
      </c>
      <c r="BC22" s="28">
        <v>25.341579371474566</v>
      </c>
      <c r="BD22" s="97">
        <v>122.84374465619999</v>
      </c>
      <c r="BE22" s="97">
        <v>0</v>
      </c>
      <c r="BF22" s="97">
        <v>0</v>
      </c>
      <c r="BG22" s="97">
        <v>90.708059799999987</v>
      </c>
      <c r="BH22" s="97">
        <v>32.135684856199994</v>
      </c>
      <c r="BI22" s="28">
        <v>112.4174922852</v>
      </c>
      <c r="BJ22" s="28">
        <v>0</v>
      </c>
      <c r="BK22" s="28">
        <v>0</v>
      </c>
      <c r="BL22" s="28">
        <v>82.035172825000004</v>
      </c>
      <c r="BM22" s="28">
        <v>30.382319460199991</v>
      </c>
      <c r="BN22" s="28">
        <v>129.21731940000004</v>
      </c>
      <c r="BO22" s="28">
        <v>0</v>
      </c>
      <c r="BP22" s="28">
        <v>0</v>
      </c>
      <c r="BQ22" s="28">
        <v>101.08625178</v>
      </c>
      <c r="BR22" s="28">
        <v>28.685908690000023</v>
      </c>
      <c r="BS22" s="32">
        <v>125.50225043</v>
      </c>
      <c r="BT22" s="32">
        <v>0</v>
      </c>
      <c r="BU22" s="32">
        <v>0</v>
      </c>
      <c r="BV22" s="32">
        <v>98.544988570000001</v>
      </c>
      <c r="BW22" s="32">
        <v>26.957261859999999</v>
      </c>
      <c r="BX22" s="28">
        <v>129.50138200000001</v>
      </c>
      <c r="BY22" s="28">
        <v>0</v>
      </c>
      <c r="BZ22" s="28">
        <v>0</v>
      </c>
      <c r="CA22" s="28">
        <v>104.18625003</v>
      </c>
      <c r="CB22" s="28">
        <v>25.315131969999996</v>
      </c>
      <c r="CC22" s="28">
        <v>134.38035600200001</v>
      </c>
      <c r="CD22" s="28">
        <v>0</v>
      </c>
      <c r="CE22" s="28">
        <v>0</v>
      </c>
      <c r="CF22" s="28">
        <v>104.59663998999999</v>
      </c>
      <c r="CG22" s="28">
        <v>29.783716011999996</v>
      </c>
      <c r="CH22" s="28">
        <v>126.660828</v>
      </c>
      <c r="CI22" s="28">
        <v>0</v>
      </c>
      <c r="CJ22" s="28">
        <v>0</v>
      </c>
      <c r="CK22" s="28">
        <v>104.59663999999999</v>
      </c>
      <c r="CL22" s="28">
        <v>22.064187999999998</v>
      </c>
      <c r="CM22" s="28">
        <v>548.57337024819992</v>
      </c>
      <c r="CN22" s="28">
        <v>0</v>
      </c>
      <c r="CO22" s="28">
        <v>0</v>
      </c>
      <c r="CP22" s="28">
        <v>429.4099719665254</v>
      </c>
      <c r="CQ22" s="28">
        <v>119.16339828167456</v>
      </c>
      <c r="CR22" s="28">
        <v>680.11317225020002</v>
      </c>
      <c r="CS22" s="28">
        <v>0</v>
      </c>
      <c r="CT22" s="28">
        <v>0</v>
      </c>
      <c r="CU22" s="28">
        <v>534.41700192652547</v>
      </c>
      <c r="CV22" s="28">
        <v>145.69617032367458</v>
      </c>
      <c r="CW22" s="53"/>
    </row>
    <row r="23" spans="1:101" ht="28.5" customHeight="1" x14ac:dyDescent="0.25">
      <c r="B23" s="54" t="s">
        <v>108</v>
      </c>
      <c r="C23" s="1" t="s">
        <v>109</v>
      </c>
      <c r="D23" s="55"/>
      <c r="E23" s="27"/>
      <c r="F23" s="18"/>
      <c r="G23" s="18"/>
      <c r="H23" s="18"/>
      <c r="I23" s="27">
        <v>33.428945600000006</v>
      </c>
      <c r="J23" s="27">
        <v>268.42851251000002</v>
      </c>
      <c r="K23" s="27">
        <v>0</v>
      </c>
      <c r="L23" s="27">
        <v>33.428945600000006</v>
      </c>
      <c r="M23" s="27">
        <v>268.42851251000002</v>
      </c>
      <c r="N23" s="27">
        <v>0</v>
      </c>
      <c r="O23" s="27">
        <v>0</v>
      </c>
      <c r="P23" s="27">
        <v>7.0464014699999957</v>
      </c>
      <c r="Q23" s="27">
        <v>0</v>
      </c>
      <c r="R23" s="27">
        <v>26.531442670000001</v>
      </c>
      <c r="S23" s="27">
        <v>0</v>
      </c>
      <c r="T23" s="27">
        <v>26.531442670000001</v>
      </c>
      <c r="U23" s="27">
        <v>338.98695091000002</v>
      </c>
      <c r="V23" s="27">
        <v>361.38604214999998</v>
      </c>
      <c r="W23" s="27">
        <v>198.33068626299999</v>
      </c>
      <c r="X23" s="27">
        <v>142.879945883</v>
      </c>
      <c r="Y23" s="27">
        <v>166.50902867299999</v>
      </c>
      <c r="Z23" s="27">
        <v>166.50902867299999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98">
        <v>0</v>
      </c>
      <c r="AK23" s="98">
        <v>0</v>
      </c>
      <c r="AL23" s="98">
        <v>0</v>
      </c>
      <c r="AM23" s="98">
        <v>0</v>
      </c>
      <c r="AN23" s="98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98">
        <v>49.286646283000003</v>
      </c>
      <c r="AU23" s="98">
        <v>0</v>
      </c>
      <c r="AV23" s="98">
        <v>0</v>
      </c>
      <c r="AW23" s="98">
        <v>41.768344307627132</v>
      </c>
      <c r="AX23" s="98">
        <v>7.5183019753728777</v>
      </c>
      <c r="AY23" s="27">
        <v>44.022439583000008</v>
      </c>
      <c r="AZ23" s="27">
        <v>0</v>
      </c>
      <c r="BA23" s="27">
        <v>0</v>
      </c>
      <c r="BB23" s="27">
        <v>37.307152188983046</v>
      </c>
      <c r="BC23" s="27">
        <v>6.7152873940169462</v>
      </c>
      <c r="BD23" s="98">
        <v>98.746900916200005</v>
      </c>
      <c r="BE23" s="98">
        <v>0</v>
      </c>
      <c r="BF23" s="98">
        <v>0</v>
      </c>
      <c r="BG23" s="98">
        <v>70.572356683333325</v>
      </c>
      <c r="BH23" s="98">
        <v>28.174544232866662</v>
      </c>
      <c r="BI23" s="27">
        <v>88.376948475199995</v>
      </c>
      <c r="BJ23" s="27">
        <v>0</v>
      </c>
      <c r="BK23" s="27">
        <v>0</v>
      </c>
      <c r="BL23" s="27">
        <v>61.946386316666668</v>
      </c>
      <c r="BM23" s="27">
        <v>26.430562158533327</v>
      </c>
      <c r="BN23" s="27">
        <v>40.139266999999997</v>
      </c>
      <c r="BO23" s="27">
        <v>0</v>
      </c>
      <c r="BP23" s="27">
        <v>0</v>
      </c>
      <c r="BQ23" s="27">
        <v>26.776670000000003</v>
      </c>
      <c r="BR23" s="27">
        <v>13.362596999999999</v>
      </c>
      <c r="BS23" s="27">
        <v>38.770499569999998</v>
      </c>
      <c r="BT23" s="27">
        <v>0</v>
      </c>
      <c r="BU23" s="27">
        <v>0</v>
      </c>
      <c r="BV23" s="27">
        <v>25.647948849999999</v>
      </c>
      <c r="BW23" s="27">
        <v>13.12255072</v>
      </c>
      <c r="BX23" s="27">
        <v>37.317886000000001</v>
      </c>
      <c r="BY23" s="27">
        <v>0</v>
      </c>
      <c r="BZ23" s="27">
        <v>0</v>
      </c>
      <c r="CA23" s="27">
        <v>27.36667001</v>
      </c>
      <c r="CB23" s="27">
        <v>9.9512159899999997</v>
      </c>
      <c r="CC23" s="27">
        <v>41.916024000000007</v>
      </c>
      <c r="CD23" s="27">
        <v>0</v>
      </c>
      <c r="CE23" s="27">
        <v>0</v>
      </c>
      <c r="CF23" s="27">
        <v>28.14534999</v>
      </c>
      <c r="CG23" s="27">
        <v>13.770674010000004</v>
      </c>
      <c r="CH23" s="27">
        <v>34.919280000000001</v>
      </c>
      <c r="CI23" s="27">
        <v>0</v>
      </c>
      <c r="CJ23" s="27">
        <v>0</v>
      </c>
      <c r="CK23" s="27">
        <v>28.145350010000001</v>
      </c>
      <c r="CL23" s="27">
        <v>6.7739299899999965</v>
      </c>
      <c r="CM23" s="27">
        <v>208.48777362819999</v>
      </c>
      <c r="CN23" s="27">
        <v>0</v>
      </c>
      <c r="CO23" s="27">
        <v>0</v>
      </c>
      <c r="CP23" s="27">
        <v>152.2681573656497</v>
      </c>
      <c r="CQ23" s="27">
        <v>56.219616262550282</v>
      </c>
      <c r="CR23" s="27">
        <v>248.00519162820004</v>
      </c>
      <c r="CS23" s="27">
        <v>0</v>
      </c>
      <c r="CT23" s="27">
        <v>0</v>
      </c>
      <c r="CU23" s="27">
        <v>181.19218735564971</v>
      </c>
      <c r="CV23" s="27">
        <v>66.813004272550273</v>
      </c>
      <c r="CW23" s="55"/>
    </row>
    <row r="24" spans="1:101" x14ac:dyDescent="0.25">
      <c r="B24" s="9" t="s">
        <v>110</v>
      </c>
      <c r="C24" s="2" t="s">
        <v>111</v>
      </c>
      <c r="D24" s="13"/>
      <c r="E24" s="11"/>
      <c r="F24" s="19"/>
      <c r="G24" s="19"/>
      <c r="H24" s="19"/>
      <c r="I24" s="11">
        <v>0</v>
      </c>
      <c r="J24" s="11">
        <v>9.1880600000000001</v>
      </c>
      <c r="K24" s="11">
        <v>0</v>
      </c>
      <c r="L24" s="11">
        <v>0</v>
      </c>
      <c r="M24" s="11">
        <v>9.1880600000000001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9.1880600000000001</v>
      </c>
      <c r="V24" s="11">
        <v>20.033900240000001</v>
      </c>
      <c r="W24" s="11">
        <v>0</v>
      </c>
      <c r="X24" s="11">
        <v>0</v>
      </c>
      <c r="Y24" s="11">
        <v>10.845840239999999</v>
      </c>
      <c r="Z24" s="11">
        <v>10.845840239999999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99">
        <v>0</v>
      </c>
      <c r="AK24" s="99">
        <v>0</v>
      </c>
      <c r="AL24" s="99">
        <v>0</v>
      </c>
      <c r="AM24" s="99">
        <v>0</v>
      </c>
      <c r="AN24" s="99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99">
        <v>0</v>
      </c>
      <c r="AU24" s="99">
        <v>0</v>
      </c>
      <c r="AV24" s="99">
        <v>0</v>
      </c>
      <c r="AW24" s="99">
        <v>0</v>
      </c>
      <c r="AX24" s="99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99">
        <v>8.2538202100000007</v>
      </c>
      <c r="BE24" s="99">
        <v>0</v>
      </c>
      <c r="BF24" s="99">
        <v>0</v>
      </c>
      <c r="BG24" s="99">
        <v>6.1935613083333347</v>
      </c>
      <c r="BH24" s="99">
        <v>2.0602589016666659</v>
      </c>
      <c r="BI24" s="11">
        <v>8.2350322089999999</v>
      </c>
      <c r="BJ24" s="11">
        <v>0</v>
      </c>
      <c r="BK24" s="11">
        <v>0</v>
      </c>
      <c r="BL24" s="11">
        <v>6.1935613083333347</v>
      </c>
      <c r="BM24" s="11">
        <v>2.0414709006666651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v>0</v>
      </c>
      <c r="CC24" s="11">
        <v>4.7937908900000004</v>
      </c>
      <c r="CD24" s="11">
        <v>0</v>
      </c>
      <c r="CE24" s="11">
        <v>0</v>
      </c>
      <c r="CF24" s="11">
        <v>3.9948257399999996</v>
      </c>
      <c r="CG24" s="11">
        <v>0.79896515000000035</v>
      </c>
      <c r="CH24" s="11">
        <v>6.0520493500000008</v>
      </c>
      <c r="CI24" s="11">
        <v>0</v>
      </c>
      <c r="CJ24" s="11">
        <v>0</v>
      </c>
      <c r="CK24" s="11">
        <v>5.0433744599999999</v>
      </c>
      <c r="CL24" s="11">
        <v>1.0086748900000004</v>
      </c>
      <c r="CM24" s="11">
        <v>8.2350322089999999</v>
      </c>
      <c r="CN24" s="11">
        <v>0</v>
      </c>
      <c r="CO24" s="11">
        <v>0</v>
      </c>
      <c r="CP24" s="11">
        <v>6.1935613083333347</v>
      </c>
      <c r="CQ24" s="11">
        <v>2.0414709006666651</v>
      </c>
      <c r="CR24" s="11">
        <v>19.080872449000001</v>
      </c>
      <c r="CS24" s="11">
        <v>0</v>
      </c>
      <c r="CT24" s="11">
        <v>0</v>
      </c>
      <c r="CU24" s="11">
        <v>15.231761508333335</v>
      </c>
      <c r="CV24" s="11">
        <v>3.8491109406666655</v>
      </c>
      <c r="CW24" s="13"/>
    </row>
    <row r="25" spans="1:101" x14ac:dyDescent="0.25">
      <c r="B25" s="9"/>
      <c r="C25" s="2" t="s">
        <v>112</v>
      </c>
      <c r="D25" s="13"/>
      <c r="E25" s="11"/>
      <c r="F25" s="19"/>
      <c r="G25" s="19"/>
      <c r="H25" s="19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99"/>
      <c r="AK25" s="99"/>
      <c r="AL25" s="99"/>
      <c r="AM25" s="99"/>
      <c r="AN25" s="99"/>
      <c r="AO25" s="11"/>
      <c r="AP25" s="11"/>
      <c r="AQ25" s="11"/>
      <c r="AR25" s="11"/>
      <c r="AS25" s="11"/>
      <c r="AT25" s="99"/>
      <c r="AU25" s="99"/>
      <c r="AV25" s="99"/>
      <c r="AW25" s="99"/>
      <c r="AX25" s="99"/>
      <c r="AY25" s="11"/>
      <c r="AZ25" s="11"/>
      <c r="BA25" s="11"/>
      <c r="BB25" s="11"/>
      <c r="BC25" s="11"/>
      <c r="BD25" s="99"/>
      <c r="BE25" s="99"/>
      <c r="BF25" s="99"/>
      <c r="BG25" s="99"/>
      <c r="BH25" s="99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33"/>
      <c r="BT25" s="33"/>
      <c r="BU25" s="33"/>
      <c r="BV25" s="33"/>
      <c r="BW25" s="33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3"/>
    </row>
    <row r="26" spans="1:101" s="40" customFormat="1" ht="30" x14ac:dyDescent="0.25">
      <c r="B26" s="5" t="s">
        <v>110</v>
      </c>
      <c r="C26" s="3" t="s">
        <v>113</v>
      </c>
      <c r="D26" s="14" t="s">
        <v>114</v>
      </c>
      <c r="E26" s="10" t="s">
        <v>115</v>
      </c>
      <c r="F26" s="20">
        <f>[1]f2!D27</f>
        <v>2019</v>
      </c>
      <c r="G26" s="20">
        <v>2019</v>
      </c>
      <c r="H26" s="20">
        <f>G26</f>
        <v>2019</v>
      </c>
      <c r="I26" s="10">
        <v>0</v>
      </c>
      <c r="J26" s="10">
        <v>9.1880600000000001</v>
      </c>
      <c r="K26" s="26">
        <v>43525</v>
      </c>
      <c r="L26" s="10">
        <v>0</v>
      </c>
      <c r="M26" s="10">
        <v>9.1880600000000001</v>
      </c>
      <c r="N26" s="26">
        <v>43525</v>
      </c>
      <c r="O26" s="10"/>
      <c r="P26" s="10"/>
      <c r="Q26" s="10"/>
      <c r="R26" s="10"/>
      <c r="S26" s="10"/>
      <c r="T26" s="10"/>
      <c r="U26" s="10">
        <v>9.1880600000000001</v>
      </c>
      <c r="V26" s="10">
        <v>9.1880600000000001</v>
      </c>
      <c r="W26" s="10">
        <v>0</v>
      </c>
      <c r="X26" s="10">
        <v>0</v>
      </c>
      <c r="Y26" s="10">
        <v>0</v>
      </c>
      <c r="Z26" s="10">
        <v>0</v>
      </c>
      <c r="AA26" s="10"/>
      <c r="AB26" s="10"/>
      <c r="AC26" s="10"/>
      <c r="AD26" s="10"/>
      <c r="AE26" s="10"/>
      <c r="AF26" s="10"/>
      <c r="AG26" s="10"/>
      <c r="AH26" s="10"/>
      <c r="AI26" s="10"/>
      <c r="AJ26" s="100">
        <v>0</v>
      </c>
      <c r="AK26" s="100"/>
      <c r="AL26" s="100"/>
      <c r="AM26" s="100"/>
      <c r="AN26" s="100"/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0">
        <v>0</v>
      </c>
      <c r="AU26" s="100"/>
      <c r="AV26" s="100"/>
      <c r="AW26" s="100"/>
      <c r="AX26" s="100"/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0">
        <v>8.2538202100000007</v>
      </c>
      <c r="BE26" s="100">
        <v>0</v>
      </c>
      <c r="BF26" s="100">
        <v>0</v>
      </c>
      <c r="BG26" s="100">
        <v>6.1935613083333347</v>
      </c>
      <c r="BH26" s="100">
        <v>2.0602589016666659</v>
      </c>
      <c r="BI26" s="10">
        <v>8.2350322089999999</v>
      </c>
      <c r="BJ26" s="10">
        <v>0</v>
      </c>
      <c r="BK26" s="10">
        <v>0</v>
      </c>
      <c r="BL26" s="10">
        <v>6.1935613083333347</v>
      </c>
      <c r="BM26" s="10">
        <v>2.0414709006666651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34">
        <v>0</v>
      </c>
      <c r="BT26" s="34"/>
      <c r="BU26" s="34"/>
      <c r="BV26" s="34">
        <v>0</v>
      </c>
      <c r="BW26" s="34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/>
      <c r="CE26" s="10"/>
      <c r="CF26" s="10"/>
      <c r="CG26" s="10"/>
      <c r="CH26" s="10">
        <v>0</v>
      </c>
      <c r="CI26" s="10">
        <v>0</v>
      </c>
      <c r="CJ26" s="10">
        <v>0</v>
      </c>
      <c r="CK26" s="10">
        <v>0</v>
      </c>
      <c r="CL26" s="10">
        <v>0</v>
      </c>
      <c r="CM26" s="10">
        <v>8.2350322089999999</v>
      </c>
      <c r="CN26" s="10">
        <v>0</v>
      </c>
      <c r="CO26" s="10">
        <v>0</v>
      </c>
      <c r="CP26" s="10">
        <v>6.1935613083333347</v>
      </c>
      <c r="CQ26" s="10">
        <v>2.0414709006666651</v>
      </c>
      <c r="CR26" s="10">
        <v>8.2350322089999999</v>
      </c>
      <c r="CS26" s="10">
        <v>0</v>
      </c>
      <c r="CT26" s="10">
        <v>0</v>
      </c>
      <c r="CU26" s="10">
        <v>6.1935613083333347</v>
      </c>
      <c r="CV26" s="10">
        <v>2.0414709006666651</v>
      </c>
      <c r="CW26" s="3" t="s">
        <v>116</v>
      </c>
    </row>
    <row r="27" spans="1:101" s="40" customFormat="1" ht="30" x14ac:dyDescent="0.25">
      <c r="B27" s="5" t="s">
        <v>110</v>
      </c>
      <c r="C27" s="3" t="s">
        <v>336</v>
      </c>
      <c r="D27" s="14" t="s">
        <v>388</v>
      </c>
      <c r="E27" s="10"/>
      <c r="F27" s="20">
        <v>2021</v>
      </c>
      <c r="G27" s="20"/>
      <c r="H27" s="20">
        <v>2021</v>
      </c>
      <c r="I27" s="10"/>
      <c r="J27" s="10"/>
      <c r="K27" s="26"/>
      <c r="L27" s="10"/>
      <c r="M27" s="24"/>
      <c r="N27" s="26"/>
      <c r="O27" s="10"/>
      <c r="P27" s="10"/>
      <c r="Q27" s="10"/>
      <c r="R27" s="10"/>
      <c r="S27" s="10"/>
      <c r="T27" s="10"/>
      <c r="U27" s="10"/>
      <c r="V27" s="10">
        <v>1.7098487499999999</v>
      </c>
      <c r="W27" s="10"/>
      <c r="X27" s="10"/>
      <c r="Y27" s="10">
        <v>1.7098487499999999</v>
      </c>
      <c r="Z27" s="10">
        <v>1.7098487499999999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0"/>
      <c r="AK27" s="100"/>
      <c r="AL27" s="100"/>
      <c r="AM27" s="100"/>
      <c r="AN27" s="100"/>
      <c r="AO27" s="10"/>
      <c r="AP27" s="10"/>
      <c r="AQ27" s="10"/>
      <c r="AR27" s="10"/>
      <c r="AS27" s="10"/>
      <c r="AT27" s="100"/>
      <c r="AU27" s="100"/>
      <c r="AV27" s="100"/>
      <c r="AW27" s="100"/>
      <c r="AX27" s="100"/>
      <c r="AY27" s="10"/>
      <c r="AZ27" s="10"/>
      <c r="BA27" s="10"/>
      <c r="BB27" s="10"/>
      <c r="BC27" s="10"/>
      <c r="BD27" s="100"/>
      <c r="BE27" s="100"/>
      <c r="BF27" s="100"/>
      <c r="BG27" s="100"/>
      <c r="BH27" s="10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34"/>
      <c r="BT27" s="34"/>
      <c r="BU27" s="34"/>
      <c r="BV27" s="34"/>
      <c r="BW27" s="34"/>
      <c r="BX27" s="10"/>
      <c r="BY27" s="10"/>
      <c r="BZ27" s="10"/>
      <c r="CA27" s="10"/>
      <c r="CB27" s="10"/>
      <c r="CC27" s="10">
        <v>1.7098487499999999</v>
      </c>
      <c r="CD27" s="10"/>
      <c r="CE27" s="10"/>
      <c r="CF27" s="10">
        <v>1.42487396</v>
      </c>
      <c r="CG27" s="10">
        <v>0.28497478999999992</v>
      </c>
      <c r="CH27" s="10">
        <v>0</v>
      </c>
      <c r="CI27" s="10"/>
      <c r="CJ27" s="10"/>
      <c r="CK27" s="10">
        <v>0</v>
      </c>
      <c r="CL27" s="10">
        <v>0</v>
      </c>
      <c r="CM27" s="10">
        <v>0</v>
      </c>
      <c r="CN27" s="10">
        <v>0</v>
      </c>
      <c r="CO27" s="10">
        <v>0</v>
      </c>
      <c r="CP27" s="10">
        <v>0</v>
      </c>
      <c r="CQ27" s="10">
        <v>0</v>
      </c>
      <c r="CR27" s="10">
        <v>1.7098487499999999</v>
      </c>
      <c r="CS27" s="10">
        <v>0</v>
      </c>
      <c r="CT27" s="10">
        <v>0</v>
      </c>
      <c r="CU27" s="10">
        <v>1.42487396</v>
      </c>
      <c r="CV27" s="10">
        <v>0.28497478999999992</v>
      </c>
      <c r="CW27" s="3"/>
    </row>
    <row r="28" spans="1:101" s="40" customFormat="1" ht="26.25" customHeight="1" x14ac:dyDescent="0.25">
      <c r="B28" s="5" t="s">
        <v>110</v>
      </c>
      <c r="C28" s="3" t="s">
        <v>337</v>
      </c>
      <c r="D28" s="14" t="s">
        <v>389</v>
      </c>
      <c r="E28" s="10"/>
      <c r="F28" s="20">
        <v>2021</v>
      </c>
      <c r="G28" s="20"/>
      <c r="H28" s="20">
        <v>2022</v>
      </c>
      <c r="I28" s="10"/>
      <c r="J28" s="10"/>
      <c r="K28" s="26"/>
      <c r="L28" s="10"/>
      <c r="M28" s="24"/>
      <c r="N28" s="26"/>
      <c r="O28" s="10"/>
      <c r="P28" s="10"/>
      <c r="Q28" s="10"/>
      <c r="R28" s="10"/>
      <c r="S28" s="10"/>
      <c r="T28" s="10"/>
      <c r="U28" s="10"/>
      <c r="V28" s="10">
        <v>5.2246463500000004</v>
      </c>
      <c r="W28" s="10"/>
      <c r="X28" s="10"/>
      <c r="Y28" s="10">
        <v>5.2246463500000004</v>
      </c>
      <c r="Z28" s="10">
        <v>5.2246463500000004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0"/>
      <c r="AK28" s="100"/>
      <c r="AL28" s="100"/>
      <c r="AM28" s="100"/>
      <c r="AN28" s="100"/>
      <c r="AO28" s="10"/>
      <c r="AP28" s="10"/>
      <c r="AQ28" s="10"/>
      <c r="AR28" s="10"/>
      <c r="AS28" s="10"/>
      <c r="AT28" s="100"/>
      <c r="AU28" s="100"/>
      <c r="AV28" s="100"/>
      <c r="AW28" s="100"/>
      <c r="AX28" s="100"/>
      <c r="AY28" s="10"/>
      <c r="AZ28" s="10"/>
      <c r="BA28" s="10"/>
      <c r="BB28" s="10"/>
      <c r="BC28" s="10"/>
      <c r="BD28" s="100"/>
      <c r="BE28" s="100"/>
      <c r="BF28" s="100"/>
      <c r="BG28" s="100"/>
      <c r="BH28" s="10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34"/>
      <c r="BT28" s="34"/>
      <c r="BU28" s="34"/>
      <c r="BV28" s="34"/>
      <c r="BW28" s="34"/>
      <c r="BX28" s="10"/>
      <c r="BY28" s="10"/>
      <c r="BZ28" s="10"/>
      <c r="CA28" s="10"/>
      <c r="CB28" s="10"/>
      <c r="CC28" s="10">
        <v>0.3</v>
      </c>
      <c r="CD28" s="10"/>
      <c r="CE28" s="10"/>
      <c r="CF28" s="10">
        <v>0.25</v>
      </c>
      <c r="CG28" s="10">
        <v>4.9999999999999989E-2</v>
      </c>
      <c r="CH28" s="10">
        <v>4.9246463500000006</v>
      </c>
      <c r="CI28" s="10"/>
      <c r="CJ28" s="10"/>
      <c r="CK28" s="10">
        <v>4.1038719600000002</v>
      </c>
      <c r="CL28" s="10">
        <v>0.82077439000000041</v>
      </c>
      <c r="CM28" s="10">
        <v>0</v>
      </c>
      <c r="CN28" s="10">
        <v>0</v>
      </c>
      <c r="CO28" s="10">
        <v>0</v>
      </c>
      <c r="CP28" s="10">
        <v>0</v>
      </c>
      <c r="CQ28" s="10">
        <v>0</v>
      </c>
      <c r="CR28" s="10">
        <v>5.2246463500000004</v>
      </c>
      <c r="CS28" s="10">
        <v>0</v>
      </c>
      <c r="CT28" s="10">
        <v>0</v>
      </c>
      <c r="CU28" s="10">
        <v>4.3538719600000002</v>
      </c>
      <c r="CV28" s="10">
        <v>0.87077439000000045</v>
      </c>
      <c r="CW28" s="3"/>
    </row>
    <row r="29" spans="1:101" x14ac:dyDescent="0.25">
      <c r="B29" s="9"/>
      <c r="C29" s="2" t="s">
        <v>117</v>
      </c>
      <c r="D29" s="13"/>
      <c r="E29" s="11"/>
      <c r="F29" s="19"/>
      <c r="G29" s="19"/>
      <c r="H29" s="19"/>
      <c r="I29" s="11">
        <v>0</v>
      </c>
      <c r="J29" s="11">
        <v>9.1880600000000001</v>
      </c>
      <c r="K29" s="11"/>
      <c r="L29" s="11">
        <v>0</v>
      </c>
      <c r="M29" s="11">
        <v>9.1880600000000001</v>
      </c>
      <c r="N29" s="11"/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9.1880600000000001</v>
      </c>
      <c r="V29" s="11">
        <v>16.1225551</v>
      </c>
      <c r="W29" s="11">
        <v>0</v>
      </c>
      <c r="X29" s="11">
        <v>0</v>
      </c>
      <c r="Y29" s="11">
        <v>6.9344951000000004</v>
      </c>
      <c r="Z29" s="11">
        <v>6.9344951000000004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99">
        <v>0</v>
      </c>
      <c r="AK29" s="99">
        <v>0</v>
      </c>
      <c r="AL29" s="99">
        <v>0</v>
      </c>
      <c r="AM29" s="99">
        <v>0</v>
      </c>
      <c r="AN29" s="99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99">
        <v>0</v>
      </c>
      <c r="AU29" s="99">
        <v>0</v>
      </c>
      <c r="AV29" s="99">
        <v>0</v>
      </c>
      <c r="AW29" s="99">
        <v>0</v>
      </c>
      <c r="AX29" s="99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99">
        <v>8.2538202100000007</v>
      </c>
      <c r="BE29" s="99">
        <v>0</v>
      </c>
      <c r="BF29" s="99">
        <v>0</v>
      </c>
      <c r="BG29" s="99">
        <v>6.1935613083333347</v>
      </c>
      <c r="BH29" s="99">
        <v>2.0602589016666659</v>
      </c>
      <c r="BI29" s="11">
        <v>8.2350322089999999</v>
      </c>
      <c r="BJ29" s="11">
        <v>0</v>
      </c>
      <c r="BK29" s="11">
        <v>0</v>
      </c>
      <c r="BL29" s="11">
        <v>6.1935613083333347</v>
      </c>
      <c r="BM29" s="11">
        <v>2.0414709006666651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v>0</v>
      </c>
      <c r="CC29" s="11">
        <v>2.0098487499999997</v>
      </c>
      <c r="CD29" s="11">
        <v>0</v>
      </c>
      <c r="CE29" s="11">
        <v>0</v>
      </c>
      <c r="CF29" s="11">
        <v>1.67487396</v>
      </c>
      <c r="CG29" s="11">
        <v>0.33497478999999991</v>
      </c>
      <c r="CH29" s="11">
        <v>4.9246463500000006</v>
      </c>
      <c r="CI29" s="11">
        <v>0</v>
      </c>
      <c r="CJ29" s="11">
        <v>0</v>
      </c>
      <c r="CK29" s="11">
        <v>4.1038719600000002</v>
      </c>
      <c r="CL29" s="11">
        <v>0.82077439000000041</v>
      </c>
      <c r="CM29" s="11">
        <v>8.2350322089999999</v>
      </c>
      <c r="CN29" s="11">
        <v>0</v>
      </c>
      <c r="CO29" s="11">
        <v>0</v>
      </c>
      <c r="CP29" s="11">
        <v>6.1935613083333347</v>
      </c>
      <c r="CQ29" s="11">
        <v>2.0414709006666651</v>
      </c>
      <c r="CR29" s="11">
        <v>15.169527308999999</v>
      </c>
      <c r="CS29" s="11">
        <v>0</v>
      </c>
      <c r="CT29" s="11">
        <v>0</v>
      </c>
      <c r="CU29" s="11">
        <v>11.972307228333335</v>
      </c>
      <c r="CV29" s="11">
        <v>3.1972200806666651</v>
      </c>
      <c r="CW29" s="56"/>
    </row>
    <row r="30" spans="1:101" x14ac:dyDescent="0.25">
      <c r="B30" s="9"/>
      <c r="C30" s="2" t="s">
        <v>171</v>
      </c>
      <c r="D30" s="13"/>
      <c r="E30" s="11"/>
      <c r="F30" s="19"/>
      <c r="G30" s="19"/>
      <c r="H30" s="19"/>
      <c r="I30" s="11"/>
      <c r="J30" s="11"/>
      <c r="K30" s="11"/>
      <c r="L30" s="11"/>
      <c r="M30" s="25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99"/>
      <c r="AK30" s="99"/>
      <c r="AL30" s="99"/>
      <c r="AM30" s="99"/>
      <c r="AN30" s="99"/>
      <c r="AO30" s="11"/>
      <c r="AP30" s="11"/>
      <c r="AQ30" s="11"/>
      <c r="AR30" s="11"/>
      <c r="AS30" s="11"/>
      <c r="AT30" s="99"/>
      <c r="AU30" s="99"/>
      <c r="AV30" s="99"/>
      <c r="AW30" s="99"/>
      <c r="AX30" s="99"/>
      <c r="AY30" s="11"/>
      <c r="AZ30" s="11"/>
      <c r="BA30" s="11"/>
      <c r="BB30" s="11"/>
      <c r="BC30" s="11"/>
      <c r="BD30" s="99"/>
      <c r="BE30" s="99"/>
      <c r="BF30" s="99"/>
      <c r="BG30" s="99"/>
      <c r="BH30" s="99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56"/>
    </row>
    <row r="31" spans="1:101" s="40" customFormat="1" ht="22.5" customHeight="1" x14ac:dyDescent="0.25">
      <c r="B31" s="5" t="s">
        <v>110</v>
      </c>
      <c r="C31" s="3" t="s">
        <v>338</v>
      </c>
      <c r="D31" s="14" t="s">
        <v>390</v>
      </c>
      <c r="E31" s="10"/>
      <c r="F31" s="20">
        <v>2021</v>
      </c>
      <c r="G31" s="20"/>
      <c r="H31" s="20">
        <v>2021</v>
      </c>
      <c r="I31" s="10"/>
      <c r="J31" s="10"/>
      <c r="K31" s="10"/>
      <c r="L31" s="10"/>
      <c r="M31" s="24"/>
      <c r="N31" s="10"/>
      <c r="O31" s="10"/>
      <c r="P31" s="10"/>
      <c r="Q31" s="10"/>
      <c r="R31" s="10"/>
      <c r="S31" s="10"/>
      <c r="T31" s="10"/>
      <c r="U31" s="10"/>
      <c r="V31" s="10">
        <v>2.7839421400000002</v>
      </c>
      <c r="W31" s="10"/>
      <c r="X31" s="10"/>
      <c r="Y31" s="10">
        <v>2.7839421400000002</v>
      </c>
      <c r="Z31" s="10">
        <v>2.7839421400000002</v>
      </c>
      <c r="AA31" s="10"/>
      <c r="AB31" s="10"/>
      <c r="AC31" s="10"/>
      <c r="AD31" s="10"/>
      <c r="AE31" s="10"/>
      <c r="AF31" s="10"/>
      <c r="AG31" s="10"/>
      <c r="AH31" s="10"/>
      <c r="AI31" s="10"/>
      <c r="AJ31" s="100"/>
      <c r="AK31" s="100"/>
      <c r="AL31" s="100"/>
      <c r="AM31" s="100"/>
      <c r="AN31" s="100"/>
      <c r="AO31" s="10"/>
      <c r="AP31" s="10"/>
      <c r="AQ31" s="10"/>
      <c r="AR31" s="10"/>
      <c r="AS31" s="10"/>
      <c r="AT31" s="100"/>
      <c r="AU31" s="100"/>
      <c r="AV31" s="100"/>
      <c r="AW31" s="100"/>
      <c r="AX31" s="100"/>
      <c r="AY31" s="10"/>
      <c r="AZ31" s="10"/>
      <c r="BA31" s="10"/>
      <c r="BB31" s="10"/>
      <c r="BC31" s="10"/>
      <c r="BD31" s="100"/>
      <c r="BE31" s="100"/>
      <c r="BF31" s="100"/>
      <c r="BG31" s="100"/>
      <c r="BH31" s="10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>
        <v>2.7839421400000002</v>
      </c>
      <c r="CD31" s="10"/>
      <c r="CE31" s="10"/>
      <c r="CF31" s="10">
        <v>2.3199517799999998</v>
      </c>
      <c r="CG31" s="10">
        <v>0.46399036000000038</v>
      </c>
      <c r="CH31" s="10">
        <v>0</v>
      </c>
      <c r="CI31" s="10"/>
      <c r="CJ31" s="10"/>
      <c r="CK31" s="10">
        <v>0</v>
      </c>
      <c r="CL31" s="10">
        <v>0</v>
      </c>
      <c r="CM31" s="10">
        <v>0</v>
      </c>
      <c r="CN31" s="10">
        <v>0</v>
      </c>
      <c r="CO31" s="10">
        <v>0</v>
      </c>
      <c r="CP31" s="10">
        <v>0</v>
      </c>
      <c r="CQ31" s="10">
        <v>0</v>
      </c>
      <c r="CR31" s="10">
        <v>2.7839421400000002</v>
      </c>
      <c r="CS31" s="10">
        <v>0</v>
      </c>
      <c r="CT31" s="10">
        <v>0</v>
      </c>
      <c r="CU31" s="10">
        <v>2.3199517799999998</v>
      </c>
      <c r="CV31" s="10">
        <v>0.46399036000000038</v>
      </c>
      <c r="CW31" s="57"/>
    </row>
    <row r="32" spans="1:101" s="40" customFormat="1" ht="23.25" customHeight="1" x14ac:dyDescent="0.25">
      <c r="A32" s="40" t="s">
        <v>125</v>
      </c>
      <c r="B32" s="9"/>
      <c r="C32" s="2" t="s">
        <v>174</v>
      </c>
      <c r="D32" s="13"/>
      <c r="E32" s="11"/>
      <c r="F32" s="19"/>
      <c r="G32" s="19"/>
      <c r="H32" s="19"/>
      <c r="I32" s="11">
        <v>0</v>
      </c>
      <c r="J32" s="11">
        <v>0</v>
      </c>
      <c r="K32" s="11"/>
      <c r="L32" s="11">
        <v>0</v>
      </c>
      <c r="M32" s="11">
        <v>0</v>
      </c>
      <c r="N32" s="11"/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2.7839421400000002</v>
      </c>
      <c r="W32" s="11">
        <v>0</v>
      </c>
      <c r="X32" s="11">
        <v>0</v>
      </c>
      <c r="Y32" s="11">
        <v>2.7839421400000002</v>
      </c>
      <c r="Z32" s="11">
        <v>2.7839421400000002</v>
      </c>
      <c r="AA32" s="10"/>
      <c r="AB32" s="10"/>
      <c r="AC32" s="10"/>
      <c r="AD32" s="10"/>
      <c r="AE32" s="10"/>
      <c r="AF32" s="10"/>
      <c r="AG32" s="10"/>
      <c r="AH32" s="10"/>
      <c r="AI32" s="10"/>
      <c r="AJ32" s="99">
        <v>0</v>
      </c>
      <c r="AK32" s="99">
        <v>0</v>
      </c>
      <c r="AL32" s="99">
        <v>0</v>
      </c>
      <c r="AM32" s="99">
        <v>0</v>
      </c>
      <c r="AN32" s="99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99">
        <v>0</v>
      </c>
      <c r="AU32" s="99">
        <v>0</v>
      </c>
      <c r="AV32" s="99">
        <v>0</v>
      </c>
      <c r="AW32" s="99">
        <v>0</v>
      </c>
      <c r="AX32" s="99"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0</v>
      </c>
      <c r="BD32" s="99">
        <v>0</v>
      </c>
      <c r="BE32" s="99">
        <v>0</v>
      </c>
      <c r="BF32" s="99">
        <v>0</v>
      </c>
      <c r="BG32" s="99">
        <v>0</v>
      </c>
      <c r="BH32" s="99"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v>0</v>
      </c>
      <c r="CC32" s="11">
        <v>2.7839421400000002</v>
      </c>
      <c r="CD32" s="11">
        <v>0</v>
      </c>
      <c r="CE32" s="11">
        <v>0</v>
      </c>
      <c r="CF32" s="11">
        <v>2.3199517799999998</v>
      </c>
      <c r="CG32" s="11">
        <v>0.46399036000000038</v>
      </c>
      <c r="CH32" s="11">
        <v>0</v>
      </c>
      <c r="CI32" s="11"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v>0</v>
      </c>
      <c r="CO32" s="11">
        <v>0</v>
      </c>
      <c r="CP32" s="11">
        <v>0</v>
      </c>
      <c r="CQ32" s="11">
        <v>0</v>
      </c>
      <c r="CR32" s="11">
        <v>2.7839421400000002</v>
      </c>
      <c r="CS32" s="11">
        <v>0</v>
      </c>
      <c r="CT32" s="11">
        <v>0</v>
      </c>
      <c r="CU32" s="11">
        <v>2.3199517799999998</v>
      </c>
      <c r="CV32" s="11">
        <v>0.46399036000000038</v>
      </c>
      <c r="CW32" s="56"/>
    </row>
    <row r="33" spans="2:101" x14ac:dyDescent="0.25">
      <c r="B33" s="9"/>
      <c r="C33" s="2" t="s">
        <v>149</v>
      </c>
      <c r="D33" s="13"/>
      <c r="E33" s="11"/>
      <c r="F33" s="19"/>
      <c r="G33" s="19"/>
      <c r="H33" s="19"/>
      <c r="I33" s="11"/>
      <c r="J33" s="11"/>
      <c r="K33" s="11"/>
      <c r="L33" s="11"/>
      <c r="M33" s="25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99"/>
      <c r="AK33" s="99"/>
      <c r="AL33" s="99"/>
      <c r="AM33" s="99"/>
      <c r="AN33" s="99"/>
      <c r="AO33" s="11"/>
      <c r="AP33" s="11"/>
      <c r="AQ33" s="11"/>
      <c r="AR33" s="11"/>
      <c r="AS33" s="11"/>
      <c r="AT33" s="99"/>
      <c r="AU33" s="99"/>
      <c r="AV33" s="99"/>
      <c r="AW33" s="99"/>
      <c r="AX33" s="99"/>
      <c r="AY33" s="11"/>
      <c r="AZ33" s="11"/>
      <c r="BA33" s="11"/>
      <c r="BB33" s="11"/>
      <c r="BC33" s="11"/>
      <c r="BD33" s="99"/>
      <c r="BE33" s="99"/>
      <c r="BF33" s="99"/>
      <c r="BG33" s="99"/>
      <c r="BH33" s="99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56"/>
    </row>
    <row r="34" spans="2:101" s="40" customFormat="1" ht="45" x14ac:dyDescent="0.25">
      <c r="B34" s="5" t="s">
        <v>110</v>
      </c>
      <c r="C34" s="4" t="s">
        <v>339</v>
      </c>
      <c r="D34" s="14" t="s">
        <v>391</v>
      </c>
      <c r="E34" s="10"/>
      <c r="F34" s="20">
        <v>2022</v>
      </c>
      <c r="G34" s="20"/>
      <c r="H34" s="20">
        <v>2022</v>
      </c>
      <c r="I34" s="10"/>
      <c r="J34" s="10"/>
      <c r="K34" s="10"/>
      <c r="L34" s="10"/>
      <c r="M34" s="24"/>
      <c r="N34" s="10"/>
      <c r="O34" s="10"/>
      <c r="P34" s="10"/>
      <c r="Q34" s="10"/>
      <c r="R34" s="10"/>
      <c r="S34" s="10"/>
      <c r="T34" s="10"/>
      <c r="U34" s="10"/>
      <c r="V34" s="10">
        <v>1.1274029999999999</v>
      </c>
      <c r="W34" s="10"/>
      <c r="X34" s="10"/>
      <c r="Y34" s="10">
        <v>1.1274029999999999</v>
      </c>
      <c r="Z34" s="10">
        <v>1.1274029999999999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0"/>
      <c r="AK34" s="100"/>
      <c r="AL34" s="100"/>
      <c r="AM34" s="100"/>
      <c r="AN34" s="100"/>
      <c r="AO34" s="10"/>
      <c r="AP34" s="10"/>
      <c r="AQ34" s="10"/>
      <c r="AR34" s="10"/>
      <c r="AS34" s="10"/>
      <c r="AT34" s="100"/>
      <c r="AU34" s="100"/>
      <c r="AV34" s="100"/>
      <c r="AW34" s="100"/>
      <c r="AX34" s="100"/>
      <c r="AY34" s="10"/>
      <c r="AZ34" s="10"/>
      <c r="BA34" s="10"/>
      <c r="BB34" s="10"/>
      <c r="BC34" s="10"/>
      <c r="BD34" s="100"/>
      <c r="BE34" s="100"/>
      <c r="BF34" s="100"/>
      <c r="BG34" s="100"/>
      <c r="BH34" s="10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>
        <v>0</v>
      </c>
      <c r="CD34" s="10"/>
      <c r="CE34" s="10"/>
      <c r="CF34" s="10">
        <v>0</v>
      </c>
      <c r="CG34" s="10">
        <v>0</v>
      </c>
      <c r="CH34" s="10">
        <v>1.1274029999999999</v>
      </c>
      <c r="CI34" s="10"/>
      <c r="CJ34" s="10"/>
      <c r="CK34" s="10">
        <v>0.93950250000000002</v>
      </c>
      <c r="CL34" s="10">
        <v>0.18790049999999991</v>
      </c>
      <c r="CM34" s="10">
        <v>0</v>
      </c>
      <c r="CN34" s="10">
        <v>0</v>
      </c>
      <c r="CO34" s="10">
        <v>0</v>
      </c>
      <c r="CP34" s="10">
        <v>0</v>
      </c>
      <c r="CQ34" s="10">
        <v>0</v>
      </c>
      <c r="CR34" s="10">
        <v>1.1274029999999999</v>
      </c>
      <c r="CS34" s="10">
        <v>0</v>
      </c>
      <c r="CT34" s="10">
        <v>0</v>
      </c>
      <c r="CU34" s="10">
        <v>0.93950250000000002</v>
      </c>
      <c r="CV34" s="10">
        <v>0.18790049999999991</v>
      </c>
      <c r="CW34" s="57"/>
    </row>
    <row r="35" spans="2:101" x14ac:dyDescent="0.25">
      <c r="B35" s="9"/>
      <c r="C35" s="2" t="s">
        <v>340</v>
      </c>
      <c r="D35" s="13"/>
      <c r="E35" s="11"/>
      <c r="F35" s="19"/>
      <c r="G35" s="19"/>
      <c r="H35" s="19"/>
      <c r="I35" s="11">
        <v>0</v>
      </c>
      <c r="J35" s="11">
        <v>0</v>
      </c>
      <c r="K35" s="11"/>
      <c r="L35" s="11">
        <v>0</v>
      </c>
      <c r="M35" s="11">
        <v>0</v>
      </c>
      <c r="N35" s="11"/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1.1274029999999999</v>
      </c>
      <c r="W35" s="11">
        <v>0</v>
      </c>
      <c r="X35" s="11">
        <v>0</v>
      </c>
      <c r="Y35" s="11">
        <v>1.1274029999999999</v>
      </c>
      <c r="Z35" s="11">
        <v>1.1274029999999999</v>
      </c>
      <c r="AA35" s="11"/>
      <c r="AB35" s="11"/>
      <c r="AC35" s="11"/>
      <c r="AD35" s="11"/>
      <c r="AE35" s="11"/>
      <c r="AF35" s="11"/>
      <c r="AG35" s="11"/>
      <c r="AH35" s="11"/>
      <c r="AI35" s="11"/>
      <c r="AJ35" s="99">
        <v>0</v>
      </c>
      <c r="AK35" s="99">
        <v>0</v>
      </c>
      <c r="AL35" s="99">
        <v>0</v>
      </c>
      <c r="AM35" s="99">
        <v>0</v>
      </c>
      <c r="AN35" s="99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99">
        <v>0</v>
      </c>
      <c r="AU35" s="99">
        <v>0</v>
      </c>
      <c r="AV35" s="99">
        <v>0</v>
      </c>
      <c r="AW35" s="99">
        <v>0</v>
      </c>
      <c r="AX35" s="99">
        <v>0</v>
      </c>
      <c r="AY35" s="11">
        <v>0</v>
      </c>
      <c r="AZ35" s="11">
        <v>0</v>
      </c>
      <c r="BA35" s="11">
        <v>0</v>
      </c>
      <c r="BB35" s="11">
        <v>0</v>
      </c>
      <c r="BC35" s="11">
        <v>0</v>
      </c>
      <c r="BD35" s="99">
        <v>0</v>
      </c>
      <c r="BE35" s="99">
        <v>0</v>
      </c>
      <c r="BF35" s="99">
        <v>0</v>
      </c>
      <c r="BG35" s="99">
        <v>0</v>
      </c>
      <c r="BH35" s="99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  <c r="CC35" s="11">
        <v>0</v>
      </c>
      <c r="CD35" s="11">
        <v>0</v>
      </c>
      <c r="CE35" s="11">
        <v>0</v>
      </c>
      <c r="CF35" s="11">
        <v>0</v>
      </c>
      <c r="CG35" s="11">
        <v>0</v>
      </c>
      <c r="CH35" s="11">
        <v>1.1274029999999999</v>
      </c>
      <c r="CI35" s="11">
        <v>0</v>
      </c>
      <c r="CJ35" s="11">
        <v>0</v>
      </c>
      <c r="CK35" s="11">
        <v>0.93950250000000002</v>
      </c>
      <c r="CL35" s="11">
        <v>0.18790049999999991</v>
      </c>
      <c r="CM35" s="11">
        <v>0</v>
      </c>
      <c r="CN35" s="11">
        <v>0</v>
      </c>
      <c r="CO35" s="11">
        <v>0</v>
      </c>
      <c r="CP35" s="11">
        <v>0</v>
      </c>
      <c r="CQ35" s="11">
        <v>0</v>
      </c>
      <c r="CR35" s="11">
        <v>1.1274029999999999</v>
      </c>
      <c r="CS35" s="11">
        <v>0</v>
      </c>
      <c r="CT35" s="11">
        <v>0</v>
      </c>
      <c r="CU35" s="11">
        <v>0.93950250000000002</v>
      </c>
      <c r="CV35" s="11">
        <v>0.18790049999999991</v>
      </c>
      <c r="CW35" s="56"/>
    </row>
    <row r="36" spans="2:101" s="40" customFormat="1" ht="28.5" x14ac:dyDescent="0.25">
      <c r="B36" s="9" t="s">
        <v>118</v>
      </c>
      <c r="C36" s="2" t="s">
        <v>119</v>
      </c>
      <c r="D36" s="13"/>
      <c r="E36" s="11">
        <f>E37+E42</f>
        <v>0</v>
      </c>
      <c r="F36" s="19"/>
      <c r="G36" s="19"/>
      <c r="H36" s="19"/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26.531442670000001</v>
      </c>
      <c r="S36" s="11">
        <v>0</v>
      </c>
      <c r="T36" s="11">
        <v>26.531442670000001</v>
      </c>
      <c r="U36" s="11">
        <v>49.621557420000002</v>
      </c>
      <c r="V36" s="11">
        <v>56.667812420000004</v>
      </c>
      <c r="W36" s="11">
        <v>31.009324669999998</v>
      </c>
      <c r="X36" s="11">
        <v>31.009324669999998</v>
      </c>
      <c r="Y36" s="11">
        <v>38.05557967</v>
      </c>
      <c r="Z36" s="11">
        <v>38.05557967</v>
      </c>
      <c r="AA36" s="10"/>
      <c r="AB36" s="10"/>
      <c r="AC36" s="10"/>
      <c r="AD36" s="10"/>
      <c r="AE36" s="10"/>
      <c r="AF36" s="10"/>
      <c r="AG36" s="10"/>
      <c r="AH36" s="10"/>
      <c r="AI36" s="10"/>
      <c r="AJ36" s="99">
        <v>0</v>
      </c>
      <c r="AK36" s="99">
        <v>0</v>
      </c>
      <c r="AL36" s="99">
        <v>0</v>
      </c>
      <c r="AM36" s="99">
        <v>0</v>
      </c>
      <c r="AN36" s="99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99">
        <v>0</v>
      </c>
      <c r="AU36" s="99">
        <v>0</v>
      </c>
      <c r="AV36" s="99">
        <v>0</v>
      </c>
      <c r="AW36" s="99">
        <v>0</v>
      </c>
      <c r="AX36" s="99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99">
        <v>13.2385262562</v>
      </c>
      <c r="BE36" s="99">
        <v>0</v>
      </c>
      <c r="BF36" s="99">
        <v>0</v>
      </c>
      <c r="BG36" s="99">
        <v>0</v>
      </c>
      <c r="BH36" s="99">
        <v>13.2385262562</v>
      </c>
      <c r="BI36" s="11">
        <v>13.2385262562</v>
      </c>
      <c r="BJ36" s="11">
        <v>0</v>
      </c>
      <c r="BK36" s="11">
        <v>0</v>
      </c>
      <c r="BL36" s="11">
        <v>0</v>
      </c>
      <c r="BM36" s="11">
        <v>13.2385262562</v>
      </c>
      <c r="BN36" s="11">
        <v>0</v>
      </c>
      <c r="BO36" s="11">
        <v>0</v>
      </c>
      <c r="BP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5.9778819999999993</v>
      </c>
      <c r="BY36" s="11">
        <v>0</v>
      </c>
      <c r="BZ36" s="11">
        <v>0</v>
      </c>
      <c r="CA36" s="11">
        <v>1.25</v>
      </c>
      <c r="CB36" s="11">
        <v>4.7278819999999993</v>
      </c>
      <c r="CC36" s="11">
        <v>10.6178536</v>
      </c>
      <c r="CD36" s="11">
        <v>0</v>
      </c>
      <c r="CE36" s="11">
        <v>0</v>
      </c>
      <c r="CF36" s="11">
        <v>5.819371330000001</v>
      </c>
      <c r="CG36" s="11">
        <v>4.7984822700000009</v>
      </c>
      <c r="CH36" s="11">
        <v>27.43772607</v>
      </c>
      <c r="CI36" s="11">
        <v>0</v>
      </c>
      <c r="CJ36" s="11">
        <v>0</v>
      </c>
      <c r="CK36" s="11">
        <v>21.910721730000002</v>
      </c>
      <c r="CL36" s="11">
        <v>5.5270043399999977</v>
      </c>
      <c r="CM36" s="11">
        <v>19.216408256200001</v>
      </c>
      <c r="CN36" s="11">
        <v>0</v>
      </c>
      <c r="CO36" s="11">
        <v>0</v>
      </c>
      <c r="CP36" s="11">
        <v>1.25</v>
      </c>
      <c r="CQ36" s="11">
        <v>17.966408256200001</v>
      </c>
      <c r="CR36" s="11">
        <v>51.294105926200004</v>
      </c>
      <c r="CS36" s="11">
        <v>0</v>
      </c>
      <c r="CT36" s="11">
        <v>0</v>
      </c>
      <c r="CU36" s="11">
        <v>27.730093060000002</v>
      </c>
      <c r="CV36" s="11">
        <v>23.564012866199999</v>
      </c>
      <c r="CW36" s="56"/>
    </row>
    <row r="37" spans="2:101" ht="28.5" x14ac:dyDescent="0.25">
      <c r="B37" s="9" t="s">
        <v>120</v>
      </c>
      <c r="C37" s="2" t="s">
        <v>121</v>
      </c>
      <c r="D37" s="13"/>
      <c r="E37" s="11">
        <f>E41</f>
        <v>0</v>
      </c>
      <c r="F37" s="19"/>
      <c r="G37" s="19"/>
      <c r="H37" s="19"/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26.531442670000001</v>
      </c>
      <c r="S37" s="11">
        <v>0</v>
      </c>
      <c r="T37" s="11">
        <v>26.531442670000001</v>
      </c>
      <c r="U37" s="11">
        <v>28.568302670000001</v>
      </c>
      <c r="V37" s="11">
        <v>28.568302670000001</v>
      </c>
      <c r="W37" s="11">
        <v>26.531442670000001</v>
      </c>
      <c r="X37" s="11">
        <v>26.531442670000001</v>
      </c>
      <c r="Y37" s="11">
        <v>26.531442670000001</v>
      </c>
      <c r="Z37" s="11">
        <v>26.531442670000001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99">
        <v>0</v>
      </c>
      <c r="AK37" s="99">
        <v>0</v>
      </c>
      <c r="AL37" s="99">
        <v>0</v>
      </c>
      <c r="AM37" s="99">
        <v>0</v>
      </c>
      <c r="AN37" s="99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99">
        <v>0</v>
      </c>
      <c r="AU37" s="99">
        <v>0</v>
      </c>
      <c r="AV37" s="99">
        <v>0</v>
      </c>
      <c r="AW37" s="99">
        <v>0</v>
      </c>
      <c r="AX37" s="99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99">
        <v>1.8800081499999999</v>
      </c>
      <c r="BE37" s="99">
        <v>0</v>
      </c>
      <c r="BF37" s="99">
        <v>0</v>
      </c>
      <c r="BG37" s="99">
        <v>0</v>
      </c>
      <c r="BH37" s="99">
        <v>1.8800081499999999</v>
      </c>
      <c r="BI37" s="11">
        <v>1.8800081499999999</v>
      </c>
      <c r="BJ37" s="11">
        <v>0</v>
      </c>
      <c r="BK37" s="11">
        <v>0</v>
      </c>
      <c r="BL37" s="11">
        <v>0</v>
      </c>
      <c r="BM37" s="11">
        <v>1.8800081499999999</v>
      </c>
      <c r="BN37" s="11">
        <v>0</v>
      </c>
      <c r="BO37" s="11">
        <v>0</v>
      </c>
      <c r="BP37" s="11">
        <v>0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1.5</v>
      </c>
      <c r="BY37" s="11">
        <v>0</v>
      </c>
      <c r="BZ37" s="11">
        <v>0</v>
      </c>
      <c r="CA37" s="11">
        <v>1.25</v>
      </c>
      <c r="CB37" s="11">
        <v>0.25</v>
      </c>
      <c r="CC37" s="11">
        <v>1.9268344000000002</v>
      </c>
      <c r="CD37" s="11">
        <v>0</v>
      </c>
      <c r="CE37" s="11">
        <v>0</v>
      </c>
      <c r="CF37" s="11">
        <v>1.6056953300000001</v>
      </c>
      <c r="CG37" s="11">
        <v>0.32113907000000008</v>
      </c>
      <c r="CH37" s="11">
        <v>24.60460827</v>
      </c>
      <c r="CI37" s="11">
        <v>0</v>
      </c>
      <c r="CJ37" s="11">
        <v>0</v>
      </c>
      <c r="CK37" s="11">
        <v>20.503840230000002</v>
      </c>
      <c r="CL37" s="11">
        <v>4.1007680399999984</v>
      </c>
      <c r="CM37" s="11">
        <v>3.3800081500000001</v>
      </c>
      <c r="CN37" s="11">
        <v>0</v>
      </c>
      <c r="CO37" s="11">
        <v>0</v>
      </c>
      <c r="CP37" s="11">
        <v>1.25</v>
      </c>
      <c r="CQ37" s="11">
        <v>2.1300081500000001</v>
      </c>
      <c r="CR37" s="11">
        <v>28.411450819999999</v>
      </c>
      <c r="CS37" s="11">
        <v>0</v>
      </c>
      <c r="CT37" s="11">
        <v>0</v>
      </c>
      <c r="CU37" s="11">
        <v>22.109535560000001</v>
      </c>
      <c r="CV37" s="11">
        <v>6.3019152599999986</v>
      </c>
      <c r="CW37" s="56"/>
    </row>
    <row r="38" spans="2:101" x14ac:dyDescent="0.25">
      <c r="B38" s="9"/>
      <c r="C38" s="2" t="s">
        <v>122</v>
      </c>
      <c r="D38" s="13"/>
      <c r="E38" s="11"/>
      <c r="F38" s="19"/>
      <c r="G38" s="19"/>
      <c r="H38" s="19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21"/>
      <c r="AB38" s="21"/>
      <c r="AC38" s="21"/>
      <c r="AD38" s="21"/>
      <c r="AE38" s="21"/>
      <c r="AF38" s="21"/>
      <c r="AG38" s="21"/>
      <c r="AH38" s="21"/>
      <c r="AI38" s="21"/>
      <c r="AJ38" s="99"/>
      <c r="AK38" s="99"/>
      <c r="AL38" s="99"/>
      <c r="AM38" s="99"/>
      <c r="AN38" s="99"/>
      <c r="AO38" s="11"/>
      <c r="AP38" s="11"/>
      <c r="AQ38" s="11"/>
      <c r="AR38" s="11"/>
      <c r="AS38" s="11"/>
      <c r="AT38" s="99"/>
      <c r="AU38" s="99"/>
      <c r="AV38" s="99"/>
      <c r="AW38" s="99"/>
      <c r="AX38" s="99"/>
      <c r="AY38" s="11"/>
      <c r="AZ38" s="11"/>
      <c r="BA38" s="11"/>
      <c r="BB38" s="11"/>
      <c r="BC38" s="11"/>
      <c r="BD38" s="99"/>
      <c r="BE38" s="99"/>
      <c r="BF38" s="99"/>
      <c r="BG38" s="99"/>
      <c r="BH38" s="99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33"/>
      <c r="BT38" s="33"/>
      <c r="BU38" s="33"/>
      <c r="BV38" s="33"/>
      <c r="BW38" s="33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56"/>
    </row>
    <row r="39" spans="2:101" s="40" customFormat="1" ht="30" x14ac:dyDescent="0.25">
      <c r="B39" s="5" t="s">
        <v>120</v>
      </c>
      <c r="C39" s="6" t="s">
        <v>123</v>
      </c>
      <c r="D39" s="14" t="s">
        <v>124</v>
      </c>
      <c r="E39" s="10" t="s">
        <v>115</v>
      </c>
      <c r="F39" s="20">
        <f>[1]f2!D32</f>
        <v>2019</v>
      </c>
      <c r="G39" s="20">
        <v>2019</v>
      </c>
      <c r="H39" s="20">
        <f>G39</f>
        <v>2019</v>
      </c>
      <c r="I39" s="10"/>
      <c r="J39" s="10"/>
      <c r="K39" s="26"/>
      <c r="L39" s="10"/>
      <c r="M39" s="10"/>
      <c r="N39" s="10"/>
      <c r="O39" s="10"/>
      <c r="P39" s="10"/>
      <c r="Q39" s="10"/>
      <c r="R39" s="10"/>
      <c r="S39" s="10"/>
      <c r="T39" s="10"/>
      <c r="U39" s="10">
        <v>2.0368599999999999</v>
      </c>
      <c r="V39" s="10">
        <v>2.0368599999999999</v>
      </c>
      <c r="W39" s="10">
        <v>0</v>
      </c>
      <c r="X39" s="10">
        <v>0</v>
      </c>
      <c r="Y39" s="10">
        <v>0</v>
      </c>
      <c r="Z39" s="10">
        <v>0</v>
      </c>
      <c r="AA39" s="10"/>
      <c r="AB39" s="10"/>
      <c r="AC39" s="10"/>
      <c r="AD39" s="10"/>
      <c r="AE39" s="10"/>
      <c r="AF39" s="10"/>
      <c r="AG39" s="10"/>
      <c r="AH39" s="10"/>
      <c r="AI39" s="10"/>
      <c r="AJ39" s="10">
        <v>0</v>
      </c>
      <c r="AK39" s="10"/>
      <c r="AL39" s="10"/>
      <c r="AM39" s="10"/>
      <c r="AN39" s="10"/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/>
      <c r="AV39" s="10"/>
      <c r="AW39" s="10"/>
      <c r="AX39" s="10"/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1.8800081499999999</v>
      </c>
      <c r="BE39" s="10">
        <v>0</v>
      </c>
      <c r="BF39" s="10">
        <v>0</v>
      </c>
      <c r="BG39" s="10">
        <v>0</v>
      </c>
      <c r="BH39" s="10">
        <v>1.8800081499999999</v>
      </c>
      <c r="BI39" s="10">
        <v>1.8800081499999999</v>
      </c>
      <c r="BJ39" s="10">
        <v>0</v>
      </c>
      <c r="BK39" s="10">
        <v>0</v>
      </c>
      <c r="BL39" s="10">
        <v>0</v>
      </c>
      <c r="BM39" s="10">
        <v>1.8800081499999999</v>
      </c>
      <c r="BN39" s="10">
        <v>0</v>
      </c>
      <c r="BO39" s="10">
        <v>0</v>
      </c>
      <c r="BP39" s="10">
        <v>0</v>
      </c>
      <c r="BQ39" s="10">
        <v>0</v>
      </c>
      <c r="BR39" s="10">
        <v>0</v>
      </c>
      <c r="BS39" s="34">
        <v>0</v>
      </c>
      <c r="BT39" s="34"/>
      <c r="BU39" s="34"/>
      <c r="BV39" s="34">
        <v>0</v>
      </c>
      <c r="BW39" s="34">
        <v>0</v>
      </c>
      <c r="BX39" s="10">
        <v>0</v>
      </c>
      <c r="BY39" s="10"/>
      <c r="BZ39" s="10"/>
      <c r="CA39" s="10"/>
      <c r="CB39" s="10"/>
      <c r="CC39" s="10">
        <v>0</v>
      </c>
      <c r="CD39" s="10"/>
      <c r="CE39" s="10"/>
      <c r="CF39" s="10">
        <v>0</v>
      </c>
      <c r="CG39" s="10">
        <v>0</v>
      </c>
      <c r="CH39" s="10">
        <v>0</v>
      </c>
      <c r="CI39" s="10">
        <v>0</v>
      </c>
      <c r="CJ39" s="10">
        <v>0</v>
      </c>
      <c r="CK39" s="10">
        <v>0</v>
      </c>
      <c r="CL39" s="10">
        <v>0</v>
      </c>
      <c r="CM39" s="10">
        <v>1.8800081499999999</v>
      </c>
      <c r="CN39" s="10">
        <v>0</v>
      </c>
      <c r="CO39" s="10">
        <v>0</v>
      </c>
      <c r="CP39" s="10">
        <v>0</v>
      </c>
      <c r="CQ39" s="10">
        <v>1.8800081499999999</v>
      </c>
      <c r="CR39" s="10">
        <v>1.8800081499999999</v>
      </c>
      <c r="CS39" s="10">
        <v>0</v>
      </c>
      <c r="CT39" s="10">
        <v>0</v>
      </c>
      <c r="CU39" s="10">
        <v>0</v>
      </c>
      <c r="CV39" s="10">
        <v>1.8800081499999999</v>
      </c>
      <c r="CW39" s="3" t="s">
        <v>116</v>
      </c>
    </row>
    <row r="40" spans="2:101" s="40" customFormat="1" ht="30" x14ac:dyDescent="0.25">
      <c r="B40" s="5" t="s">
        <v>120</v>
      </c>
      <c r="C40" s="6" t="s">
        <v>126</v>
      </c>
      <c r="D40" s="14" t="s">
        <v>127</v>
      </c>
      <c r="E40" s="10" t="s">
        <v>128</v>
      </c>
      <c r="F40" s="20">
        <v>2021</v>
      </c>
      <c r="G40" s="20">
        <v>2021</v>
      </c>
      <c r="H40" s="20">
        <v>2022</v>
      </c>
      <c r="I40" s="10"/>
      <c r="J40" s="10"/>
      <c r="K40" s="26"/>
      <c r="L40" s="10"/>
      <c r="M40" s="10"/>
      <c r="N40" s="10"/>
      <c r="O40" s="10"/>
      <c r="P40" s="10"/>
      <c r="Q40" s="10"/>
      <c r="R40" s="10">
        <v>26.531442670000001</v>
      </c>
      <c r="S40" s="10"/>
      <c r="T40" s="10">
        <v>26.531442670000001</v>
      </c>
      <c r="U40" s="10">
        <v>26.531442670000001</v>
      </c>
      <c r="V40" s="10">
        <v>26.531442670000001</v>
      </c>
      <c r="W40" s="10">
        <v>26.531442670000001</v>
      </c>
      <c r="X40" s="10">
        <v>26.531442670000001</v>
      </c>
      <c r="Y40" s="10">
        <v>26.531442670000001</v>
      </c>
      <c r="Z40" s="10">
        <v>26.531442670000001</v>
      </c>
      <c r="AA40" s="10"/>
      <c r="AB40" s="10"/>
      <c r="AC40" s="10"/>
      <c r="AD40" s="10"/>
      <c r="AE40" s="10"/>
      <c r="AF40" s="10"/>
      <c r="AG40" s="10"/>
      <c r="AH40" s="10"/>
      <c r="AI40" s="10"/>
      <c r="AJ40" s="100"/>
      <c r="AK40" s="100"/>
      <c r="AL40" s="100"/>
      <c r="AM40" s="100"/>
      <c r="AN40" s="100"/>
      <c r="AO40" s="10"/>
      <c r="AP40" s="10"/>
      <c r="AQ40" s="10"/>
      <c r="AR40" s="10"/>
      <c r="AS40" s="10"/>
      <c r="AT40" s="100"/>
      <c r="AU40" s="100"/>
      <c r="AV40" s="100"/>
      <c r="AW40" s="100"/>
      <c r="AX40" s="100"/>
      <c r="AY40" s="10"/>
      <c r="AZ40" s="10"/>
      <c r="BA40" s="10"/>
      <c r="BB40" s="10"/>
      <c r="BC40" s="10"/>
      <c r="BD40" s="100"/>
      <c r="BE40" s="100"/>
      <c r="BF40" s="100"/>
      <c r="BG40" s="100"/>
      <c r="BH40" s="100"/>
      <c r="BI40" s="10"/>
      <c r="BJ40" s="10"/>
      <c r="BK40" s="10"/>
      <c r="BL40" s="10"/>
      <c r="BM40" s="10"/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34">
        <v>0</v>
      </c>
      <c r="BT40" s="34"/>
      <c r="BU40" s="34"/>
      <c r="BV40" s="34">
        <v>0</v>
      </c>
      <c r="BW40" s="34">
        <v>0</v>
      </c>
      <c r="BX40" s="10">
        <v>1.5</v>
      </c>
      <c r="BY40" s="10"/>
      <c r="BZ40" s="10"/>
      <c r="CA40" s="10">
        <v>1.25</v>
      </c>
      <c r="CB40" s="10">
        <v>0.25</v>
      </c>
      <c r="CC40" s="10">
        <v>1.9268344000000002</v>
      </c>
      <c r="CD40" s="10"/>
      <c r="CE40" s="10"/>
      <c r="CF40" s="10">
        <v>1.6056953300000001</v>
      </c>
      <c r="CG40" s="10">
        <v>0.32113907000000008</v>
      </c>
      <c r="CH40" s="10">
        <v>24.60460827</v>
      </c>
      <c r="CI40" s="10">
        <v>0</v>
      </c>
      <c r="CJ40" s="10">
        <v>0</v>
      </c>
      <c r="CK40" s="10">
        <v>20.503840230000002</v>
      </c>
      <c r="CL40" s="10">
        <v>4.1007680399999984</v>
      </c>
      <c r="CM40" s="10">
        <v>1.5</v>
      </c>
      <c r="CN40" s="10">
        <v>0</v>
      </c>
      <c r="CO40" s="10">
        <v>0</v>
      </c>
      <c r="CP40" s="10">
        <v>1.25</v>
      </c>
      <c r="CQ40" s="10">
        <v>0.25</v>
      </c>
      <c r="CR40" s="10">
        <v>26.531442670000001</v>
      </c>
      <c r="CS40" s="10">
        <v>0</v>
      </c>
      <c r="CT40" s="10">
        <v>0</v>
      </c>
      <c r="CU40" s="10">
        <v>22.109535560000001</v>
      </c>
      <c r="CV40" s="10">
        <v>4.4219071099999985</v>
      </c>
      <c r="CW40" s="3" t="s">
        <v>129</v>
      </c>
    </row>
    <row r="41" spans="2:101" x14ac:dyDescent="0.25">
      <c r="B41" s="9"/>
      <c r="C41" s="2" t="s">
        <v>130</v>
      </c>
      <c r="D41" s="13"/>
      <c r="E41" s="11">
        <f>SUM(E39:E40)</f>
        <v>0</v>
      </c>
      <c r="F41" s="19"/>
      <c r="G41" s="19"/>
      <c r="H41" s="19"/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26.531442670000001</v>
      </c>
      <c r="S41" s="11">
        <v>0</v>
      </c>
      <c r="T41" s="11">
        <v>26.531442670000001</v>
      </c>
      <c r="U41" s="11">
        <v>28.568302670000001</v>
      </c>
      <c r="V41" s="11">
        <v>28.568302670000001</v>
      </c>
      <c r="W41" s="11">
        <v>26.531442670000001</v>
      </c>
      <c r="X41" s="11">
        <v>26.531442670000001</v>
      </c>
      <c r="Y41" s="11">
        <v>26.531442670000001</v>
      </c>
      <c r="Z41" s="11">
        <v>26.531442670000001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99">
        <v>0</v>
      </c>
      <c r="AK41" s="99">
        <v>0</v>
      </c>
      <c r="AL41" s="99">
        <v>0</v>
      </c>
      <c r="AM41" s="99">
        <v>0</v>
      </c>
      <c r="AN41" s="99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99">
        <v>0</v>
      </c>
      <c r="AU41" s="99">
        <v>0</v>
      </c>
      <c r="AV41" s="99">
        <v>0</v>
      </c>
      <c r="AW41" s="99">
        <v>0</v>
      </c>
      <c r="AX41" s="99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99">
        <v>1.8800081499999999</v>
      </c>
      <c r="BE41" s="99">
        <v>0</v>
      </c>
      <c r="BF41" s="99">
        <v>0</v>
      </c>
      <c r="BG41" s="99">
        <v>0</v>
      </c>
      <c r="BH41" s="99">
        <v>1.8800081499999999</v>
      </c>
      <c r="BI41" s="11">
        <v>1.8800081499999999</v>
      </c>
      <c r="BJ41" s="11">
        <v>0</v>
      </c>
      <c r="BK41" s="11">
        <v>0</v>
      </c>
      <c r="BL41" s="11">
        <v>0</v>
      </c>
      <c r="BM41" s="11">
        <v>1.8800081499999999</v>
      </c>
      <c r="BN41" s="11">
        <v>0</v>
      </c>
      <c r="BO41" s="11">
        <v>0</v>
      </c>
      <c r="BP41" s="11">
        <v>0</v>
      </c>
      <c r="BQ41" s="11">
        <v>0</v>
      </c>
      <c r="BR41" s="11">
        <v>0</v>
      </c>
      <c r="BS41" s="33">
        <v>0</v>
      </c>
      <c r="BT41" s="33">
        <v>0</v>
      </c>
      <c r="BU41" s="33">
        <v>0</v>
      </c>
      <c r="BV41" s="33">
        <v>0</v>
      </c>
      <c r="BW41" s="33">
        <v>0</v>
      </c>
      <c r="BX41" s="11">
        <v>1.5</v>
      </c>
      <c r="BY41" s="11">
        <v>0</v>
      </c>
      <c r="BZ41" s="11">
        <v>0</v>
      </c>
      <c r="CA41" s="11">
        <v>1.25</v>
      </c>
      <c r="CB41" s="11">
        <v>0.25</v>
      </c>
      <c r="CC41" s="11">
        <v>1.9268344000000002</v>
      </c>
      <c r="CD41" s="11">
        <v>0</v>
      </c>
      <c r="CE41" s="11">
        <v>0</v>
      </c>
      <c r="CF41" s="11">
        <v>1.6056953300000001</v>
      </c>
      <c r="CG41" s="11">
        <v>0.32113907000000008</v>
      </c>
      <c r="CH41" s="11">
        <v>24.60460827</v>
      </c>
      <c r="CI41" s="11">
        <v>0</v>
      </c>
      <c r="CJ41" s="11">
        <v>0</v>
      </c>
      <c r="CK41" s="11">
        <v>20.503840230000002</v>
      </c>
      <c r="CL41" s="11">
        <v>4.1007680399999984</v>
      </c>
      <c r="CM41" s="11">
        <v>3.3800081500000001</v>
      </c>
      <c r="CN41" s="11">
        <v>0</v>
      </c>
      <c r="CO41" s="11">
        <v>0</v>
      </c>
      <c r="CP41" s="11">
        <v>1.25</v>
      </c>
      <c r="CQ41" s="11">
        <v>2.1300081500000001</v>
      </c>
      <c r="CR41" s="11">
        <v>28.411450819999999</v>
      </c>
      <c r="CS41" s="11">
        <v>0</v>
      </c>
      <c r="CT41" s="11">
        <v>0</v>
      </c>
      <c r="CU41" s="11">
        <v>22.109535560000001</v>
      </c>
      <c r="CV41" s="11">
        <v>6.3019152599999986</v>
      </c>
      <c r="CW41" s="56"/>
    </row>
    <row r="42" spans="2:101" ht="28.5" x14ac:dyDescent="0.25">
      <c r="B42" s="9" t="s">
        <v>131</v>
      </c>
      <c r="C42" s="2" t="s">
        <v>132</v>
      </c>
      <c r="D42" s="13"/>
      <c r="E42" s="11">
        <f t="shared" ref="E42" si="0">E45+E50+E55+E61</f>
        <v>0</v>
      </c>
      <c r="F42" s="19"/>
      <c r="G42" s="19"/>
      <c r="H42" s="19"/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21.053254750000001</v>
      </c>
      <c r="V42" s="11">
        <v>28.099509749999999</v>
      </c>
      <c r="W42" s="11">
        <v>4.4778819999999993</v>
      </c>
      <c r="X42" s="11">
        <v>4.4778819999999993</v>
      </c>
      <c r="Y42" s="11">
        <v>11.524137</v>
      </c>
      <c r="Z42" s="11">
        <v>11.524137</v>
      </c>
      <c r="AA42" s="21"/>
      <c r="AB42" s="21"/>
      <c r="AC42" s="21"/>
      <c r="AD42" s="21"/>
      <c r="AE42" s="21"/>
      <c r="AF42" s="21"/>
      <c r="AG42" s="21"/>
      <c r="AH42" s="21"/>
      <c r="AI42" s="21"/>
      <c r="AJ42" s="99">
        <v>0</v>
      </c>
      <c r="AK42" s="99">
        <v>0</v>
      </c>
      <c r="AL42" s="99">
        <v>0</v>
      </c>
      <c r="AM42" s="99">
        <v>0</v>
      </c>
      <c r="AN42" s="99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99">
        <v>0</v>
      </c>
      <c r="AU42" s="99">
        <v>0</v>
      </c>
      <c r="AV42" s="99">
        <v>0</v>
      </c>
      <c r="AW42" s="99">
        <v>0</v>
      </c>
      <c r="AX42" s="99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99">
        <v>11.3585181062</v>
      </c>
      <c r="BE42" s="99">
        <v>0</v>
      </c>
      <c r="BF42" s="99">
        <v>0</v>
      </c>
      <c r="BG42" s="99">
        <v>0</v>
      </c>
      <c r="BH42" s="99">
        <v>11.3585181062</v>
      </c>
      <c r="BI42" s="11">
        <v>11.3585181062</v>
      </c>
      <c r="BJ42" s="11">
        <v>0</v>
      </c>
      <c r="BK42" s="11">
        <v>0</v>
      </c>
      <c r="BL42" s="11">
        <v>0</v>
      </c>
      <c r="BM42" s="11">
        <v>11.3585181062</v>
      </c>
      <c r="BN42" s="11">
        <v>0</v>
      </c>
      <c r="BO42" s="11">
        <v>0</v>
      </c>
      <c r="BP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4.4778819999999993</v>
      </c>
      <c r="BY42" s="11">
        <v>0</v>
      </c>
      <c r="BZ42" s="11">
        <v>0</v>
      </c>
      <c r="CA42" s="11">
        <v>0</v>
      </c>
      <c r="CB42" s="11">
        <v>4.4778819999999993</v>
      </c>
      <c r="CC42" s="11">
        <v>8.6910191999999995</v>
      </c>
      <c r="CD42" s="11">
        <v>0</v>
      </c>
      <c r="CE42" s="11">
        <v>0</v>
      </c>
      <c r="CF42" s="11">
        <v>4.2136760000000004</v>
      </c>
      <c r="CG42" s="11">
        <v>4.4773432000000009</v>
      </c>
      <c r="CH42" s="11">
        <v>2.8331177999999992</v>
      </c>
      <c r="CI42" s="11">
        <v>0</v>
      </c>
      <c r="CJ42" s="11">
        <v>0</v>
      </c>
      <c r="CK42" s="11">
        <v>1.4068814999999999</v>
      </c>
      <c r="CL42" s="11">
        <v>1.4262362999999993</v>
      </c>
      <c r="CM42" s="11">
        <v>15.836400106200001</v>
      </c>
      <c r="CN42" s="11">
        <v>0</v>
      </c>
      <c r="CO42" s="11">
        <v>0</v>
      </c>
      <c r="CP42" s="11">
        <v>0</v>
      </c>
      <c r="CQ42" s="11">
        <v>15.836400106200001</v>
      </c>
      <c r="CR42" s="11">
        <v>22.882655106200001</v>
      </c>
      <c r="CS42" s="11">
        <v>0</v>
      </c>
      <c r="CT42" s="11">
        <v>0</v>
      </c>
      <c r="CU42" s="11">
        <v>5.6205575000000003</v>
      </c>
      <c r="CV42" s="11">
        <v>17.262097606200001</v>
      </c>
      <c r="CW42" s="56"/>
    </row>
    <row r="43" spans="2:101" s="40" customFormat="1" x14ac:dyDescent="0.25">
      <c r="B43" s="9"/>
      <c r="C43" s="2" t="s">
        <v>133</v>
      </c>
      <c r="D43" s="13"/>
      <c r="E43" s="11"/>
      <c r="F43" s="19"/>
      <c r="G43" s="19"/>
      <c r="H43" s="19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0"/>
      <c r="AB43" s="10"/>
      <c r="AC43" s="10"/>
      <c r="AD43" s="10"/>
      <c r="AE43" s="10"/>
      <c r="AF43" s="10"/>
      <c r="AG43" s="10"/>
      <c r="AH43" s="10"/>
      <c r="AI43" s="10"/>
      <c r="AJ43" s="99"/>
      <c r="AK43" s="99"/>
      <c r="AL43" s="99"/>
      <c r="AM43" s="99"/>
      <c r="AN43" s="99"/>
      <c r="AO43" s="11"/>
      <c r="AP43" s="11"/>
      <c r="AQ43" s="11"/>
      <c r="AR43" s="11"/>
      <c r="AS43" s="11"/>
      <c r="AT43" s="99"/>
      <c r="AU43" s="99"/>
      <c r="AV43" s="99"/>
      <c r="AW43" s="99"/>
      <c r="AX43" s="99"/>
      <c r="AY43" s="11"/>
      <c r="AZ43" s="11"/>
      <c r="BA43" s="11"/>
      <c r="BB43" s="11"/>
      <c r="BC43" s="11"/>
      <c r="BD43" s="99"/>
      <c r="BE43" s="99"/>
      <c r="BF43" s="99"/>
      <c r="BG43" s="99"/>
      <c r="BH43" s="99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33"/>
      <c r="BT43" s="33"/>
      <c r="BU43" s="33"/>
      <c r="BV43" s="33"/>
      <c r="BW43" s="33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56"/>
    </row>
    <row r="44" spans="2:101" s="40" customFormat="1" ht="30" x14ac:dyDescent="0.25">
      <c r="B44" s="12" t="s">
        <v>131</v>
      </c>
      <c r="C44" s="3" t="s">
        <v>134</v>
      </c>
      <c r="D44" s="14" t="s">
        <v>135</v>
      </c>
      <c r="E44" s="10" t="s">
        <v>115</v>
      </c>
      <c r="F44" s="20">
        <f>[1]f2!D36</f>
        <v>2019</v>
      </c>
      <c r="G44" s="20">
        <v>2019</v>
      </c>
      <c r="H44" s="20">
        <f>G44</f>
        <v>2019</v>
      </c>
      <c r="I44" s="10"/>
      <c r="J44" s="10"/>
      <c r="K44" s="26"/>
      <c r="L44" s="10"/>
      <c r="M44" s="10"/>
      <c r="N44" s="10"/>
      <c r="O44" s="10"/>
      <c r="P44" s="10"/>
      <c r="Q44" s="10"/>
      <c r="R44" s="10"/>
      <c r="S44" s="10"/>
      <c r="T44" s="10"/>
      <c r="U44" s="10">
        <v>4.5679999999999996</v>
      </c>
      <c r="V44" s="10">
        <v>4.5679999999999996</v>
      </c>
      <c r="W44" s="10">
        <v>0</v>
      </c>
      <c r="X44" s="10">
        <v>0</v>
      </c>
      <c r="Y44" s="10">
        <v>0</v>
      </c>
      <c r="Z44" s="10">
        <v>0</v>
      </c>
      <c r="AA44" s="10"/>
      <c r="AB44" s="10"/>
      <c r="AC44" s="10"/>
      <c r="AD44" s="10"/>
      <c r="AE44" s="10"/>
      <c r="AF44" s="10"/>
      <c r="AG44" s="10"/>
      <c r="AH44" s="10"/>
      <c r="AI44" s="10"/>
      <c r="AJ44" s="100">
        <v>0</v>
      </c>
      <c r="AK44" s="100"/>
      <c r="AL44" s="100"/>
      <c r="AM44" s="100"/>
      <c r="AN44" s="100"/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0">
        <v>0</v>
      </c>
      <c r="AU44" s="100"/>
      <c r="AV44" s="100"/>
      <c r="AW44" s="100"/>
      <c r="AX44" s="100"/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0">
        <v>4.5679999999999996</v>
      </c>
      <c r="BE44" s="100">
        <v>0</v>
      </c>
      <c r="BF44" s="100">
        <v>0</v>
      </c>
      <c r="BG44" s="100">
        <v>0</v>
      </c>
      <c r="BH44" s="100">
        <v>4.5679999999999996</v>
      </c>
      <c r="BI44" s="10">
        <v>4.5679999999999996</v>
      </c>
      <c r="BJ44" s="10">
        <v>0</v>
      </c>
      <c r="BK44" s="10">
        <v>0</v>
      </c>
      <c r="BL44" s="10">
        <v>0</v>
      </c>
      <c r="BM44" s="10">
        <v>4.5679999999999996</v>
      </c>
      <c r="BN44" s="10">
        <v>0</v>
      </c>
      <c r="BO44" s="10">
        <v>0</v>
      </c>
      <c r="BP44" s="10">
        <v>0</v>
      </c>
      <c r="BQ44" s="10">
        <v>0</v>
      </c>
      <c r="BR44" s="10">
        <v>0</v>
      </c>
      <c r="BS44" s="34">
        <v>0</v>
      </c>
      <c r="BT44" s="34"/>
      <c r="BU44" s="34"/>
      <c r="BV44" s="34">
        <v>0</v>
      </c>
      <c r="BW44" s="34">
        <v>0</v>
      </c>
      <c r="BX44" s="10">
        <v>0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/>
      <c r="CE44" s="10"/>
      <c r="CF44" s="10"/>
      <c r="CG44" s="10"/>
      <c r="CH44" s="10">
        <v>0</v>
      </c>
      <c r="CI44" s="10">
        <v>0</v>
      </c>
      <c r="CJ44" s="10">
        <v>0</v>
      </c>
      <c r="CK44" s="10">
        <v>0</v>
      </c>
      <c r="CL44" s="10">
        <v>0</v>
      </c>
      <c r="CM44" s="10">
        <v>4.5679999999999996</v>
      </c>
      <c r="CN44" s="10">
        <v>0</v>
      </c>
      <c r="CO44" s="10">
        <v>0</v>
      </c>
      <c r="CP44" s="10">
        <v>0</v>
      </c>
      <c r="CQ44" s="10">
        <v>4.5679999999999996</v>
      </c>
      <c r="CR44" s="10">
        <v>4.5679999999999996</v>
      </c>
      <c r="CS44" s="10">
        <v>0</v>
      </c>
      <c r="CT44" s="10">
        <v>0</v>
      </c>
      <c r="CU44" s="10">
        <v>0</v>
      </c>
      <c r="CV44" s="10">
        <v>4.5679999999999996</v>
      </c>
      <c r="CW44" s="3" t="s">
        <v>136</v>
      </c>
    </row>
    <row r="45" spans="2:101" s="40" customFormat="1" x14ac:dyDescent="0.25">
      <c r="B45" s="9"/>
      <c r="C45" s="2" t="s">
        <v>137</v>
      </c>
      <c r="D45" s="13"/>
      <c r="E45" s="11">
        <f t="shared" ref="E45" si="1">SUM(E44)</f>
        <v>0</v>
      </c>
      <c r="F45" s="19"/>
      <c r="G45" s="19"/>
      <c r="H45" s="19"/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4.5679999999999996</v>
      </c>
      <c r="V45" s="11">
        <v>4.5679999999999996</v>
      </c>
      <c r="W45" s="11">
        <v>0</v>
      </c>
      <c r="X45" s="11">
        <v>0</v>
      </c>
      <c r="Y45" s="11">
        <v>0</v>
      </c>
      <c r="Z45" s="11">
        <v>0</v>
      </c>
      <c r="AA45" s="10"/>
      <c r="AB45" s="10"/>
      <c r="AC45" s="10"/>
      <c r="AD45" s="10"/>
      <c r="AE45" s="10"/>
      <c r="AF45" s="10"/>
      <c r="AG45" s="10"/>
      <c r="AH45" s="10"/>
      <c r="AI45" s="10"/>
      <c r="AJ45" s="99">
        <v>0</v>
      </c>
      <c r="AK45" s="99">
        <v>0</v>
      </c>
      <c r="AL45" s="99">
        <v>0</v>
      </c>
      <c r="AM45" s="99">
        <v>0</v>
      </c>
      <c r="AN45" s="99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99">
        <v>0</v>
      </c>
      <c r="AU45" s="99">
        <v>0</v>
      </c>
      <c r="AV45" s="99">
        <v>0</v>
      </c>
      <c r="AW45" s="99">
        <v>0</v>
      </c>
      <c r="AX45" s="99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99">
        <v>4.5679999999999996</v>
      </c>
      <c r="BE45" s="99">
        <v>0</v>
      </c>
      <c r="BF45" s="99">
        <v>0</v>
      </c>
      <c r="BG45" s="99">
        <v>0</v>
      </c>
      <c r="BH45" s="99">
        <v>4.5679999999999996</v>
      </c>
      <c r="BI45" s="11">
        <v>4.5679999999999996</v>
      </c>
      <c r="BJ45" s="11">
        <v>0</v>
      </c>
      <c r="BK45" s="11">
        <v>0</v>
      </c>
      <c r="BL45" s="11">
        <v>0</v>
      </c>
      <c r="BM45" s="11">
        <v>4.5679999999999996</v>
      </c>
      <c r="BN45" s="11">
        <v>0</v>
      </c>
      <c r="BO45" s="11">
        <v>0</v>
      </c>
      <c r="BP45" s="11">
        <v>0</v>
      </c>
      <c r="BQ45" s="11">
        <v>0</v>
      </c>
      <c r="BR45" s="11">
        <v>0</v>
      </c>
      <c r="BS45" s="33">
        <v>0</v>
      </c>
      <c r="BT45" s="33">
        <v>0</v>
      </c>
      <c r="BU45" s="33">
        <v>0</v>
      </c>
      <c r="BV45" s="33">
        <v>0</v>
      </c>
      <c r="BW45" s="33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v>0</v>
      </c>
      <c r="CC45" s="11">
        <v>0</v>
      </c>
      <c r="CD45" s="11">
        <v>0</v>
      </c>
      <c r="CE45" s="11">
        <v>0</v>
      </c>
      <c r="CF45" s="11">
        <v>0</v>
      </c>
      <c r="CG45" s="11">
        <v>0</v>
      </c>
      <c r="CH45" s="11">
        <v>0</v>
      </c>
      <c r="CI45" s="11">
        <v>0</v>
      </c>
      <c r="CJ45" s="11">
        <v>0</v>
      </c>
      <c r="CK45" s="11">
        <v>0</v>
      </c>
      <c r="CL45" s="11">
        <v>0</v>
      </c>
      <c r="CM45" s="11">
        <v>4.5679999999999996</v>
      </c>
      <c r="CN45" s="11">
        <v>0</v>
      </c>
      <c r="CO45" s="11">
        <v>0</v>
      </c>
      <c r="CP45" s="11">
        <v>0</v>
      </c>
      <c r="CQ45" s="11">
        <v>4.5679999999999996</v>
      </c>
      <c r="CR45" s="11">
        <v>4.5679999999999996</v>
      </c>
      <c r="CS45" s="11">
        <v>0</v>
      </c>
      <c r="CT45" s="11">
        <v>0</v>
      </c>
      <c r="CU45" s="11">
        <v>0</v>
      </c>
      <c r="CV45" s="11">
        <v>4.5679999999999996</v>
      </c>
      <c r="CW45" s="56"/>
    </row>
    <row r="46" spans="2:101" x14ac:dyDescent="0.25">
      <c r="B46" s="2"/>
      <c r="C46" s="2" t="s">
        <v>112</v>
      </c>
      <c r="D46" s="2"/>
      <c r="E46" s="21"/>
      <c r="F46" s="22"/>
      <c r="G46" s="22"/>
      <c r="H46" s="22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36"/>
      <c r="BT46" s="36"/>
      <c r="BU46" s="36"/>
      <c r="BV46" s="36"/>
      <c r="BW46" s="36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39"/>
    </row>
    <row r="47" spans="2:101" s="40" customFormat="1" ht="30" x14ac:dyDescent="0.25">
      <c r="B47" s="12" t="s">
        <v>131</v>
      </c>
      <c r="C47" s="3" t="s">
        <v>138</v>
      </c>
      <c r="D47" s="14" t="s">
        <v>139</v>
      </c>
      <c r="E47" s="10" t="s">
        <v>115</v>
      </c>
      <c r="F47" s="20">
        <f>[1]f2!D39</f>
        <v>2019</v>
      </c>
      <c r="G47" s="20">
        <v>2019</v>
      </c>
      <c r="H47" s="20">
        <f>G47</f>
        <v>2019</v>
      </c>
      <c r="I47" s="10"/>
      <c r="J47" s="10"/>
      <c r="K47" s="26"/>
      <c r="L47" s="10"/>
      <c r="M47" s="10"/>
      <c r="N47" s="10"/>
      <c r="O47" s="10"/>
      <c r="P47" s="10"/>
      <c r="Q47" s="10"/>
      <c r="R47" s="10"/>
      <c r="S47" s="10"/>
      <c r="T47" s="10"/>
      <c r="U47" s="10">
        <v>0.89977680000000004</v>
      </c>
      <c r="V47" s="10">
        <v>0.89977680000000004</v>
      </c>
      <c r="W47" s="10">
        <v>0</v>
      </c>
      <c r="X47" s="10">
        <v>0</v>
      </c>
      <c r="Y47" s="10">
        <v>0</v>
      </c>
      <c r="Z47" s="10">
        <v>0</v>
      </c>
      <c r="AA47" s="52"/>
      <c r="AB47" s="52"/>
      <c r="AC47" s="52"/>
      <c r="AD47" s="52"/>
      <c r="AE47" s="52"/>
      <c r="AF47" s="52"/>
      <c r="AG47" s="52"/>
      <c r="AH47" s="52"/>
      <c r="AI47" s="52"/>
      <c r="AJ47" s="100">
        <v>0</v>
      </c>
      <c r="AK47" s="100"/>
      <c r="AL47" s="100"/>
      <c r="AM47" s="100"/>
      <c r="AN47" s="100"/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0">
        <v>0</v>
      </c>
      <c r="AU47" s="100"/>
      <c r="AV47" s="100"/>
      <c r="AW47" s="100"/>
      <c r="AX47" s="100"/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0">
        <v>0.89977680000000004</v>
      </c>
      <c r="BE47" s="100">
        <v>0</v>
      </c>
      <c r="BF47" s="100">
        <v>0</v>
      </c>
      <c r="BG47" s="100">
        <v>0</v>
      </c>
      <c r="BH47" s="100">
        <v>0.89977680000000004</v>
      </c>
      <c r="BI47" s="10">
        <v>0.89977680000000004</v>
      </c>
      <c r="BJ47" s="10">
        <v>0</v>
      </c>
      <c r="BK47" s="10">
        <v>0</v>
      </c>
      <c r="BL47" s="10">
        <v>0</v>
      </c>
      <c r="BM47" s="10">
        <v>0.89977680000000004</v>
      </c>
      <c r="BN47" s="10">
        <v>0</v>
      </c>
      <c r="BO47" s="10">
        <v>0</v>
      </c>
      <c r="BP47" s="10">
        <v>0</v>
      </c>
      <c r="BQ47" s="10">
        <v>0</v>
      </c>
      <c r="BR47" s="10">
        <v>0</v>
      </c>
      <c r="BS47" s="34">
        <v>0</v>
      </c>
      <c r="BT47" s="34"/>
      <c r="BU47" s="34"/>
      <c r="BV47" s="34">
        <v>0</v>
      </c>
      <c r="BW47" s="34">
        <v>0</v>
      </c>
      <c r="BX47" s="10">
        <v>0</v>
      </c>
      <c r="BY47" s="10">
        <v>0</v>
      </c>
      <c r="BZ47" s="10">
        <v>0</v>
      </c>
      <c r="CA47" s="10">
        <v>0</v>
      </c>
      <c r="CB47" s="10">
        <v>0</v>
      </c>
      <c r="CC47" s="10">
        <v>0</v>
      </c>
      <c r="CD47" s="10"/>
      <c r="CE47" s="10"/>
      <c r="CF47" s="10"/>
      <c r="CG47" s="10"/>
      <c r="CH47" s="10">
        <v>0</v>
      </c>
      <c r="CI47" s="10">
        <v>0</v>
      </c>
      <c r="CJ47" s="10">
        <v>0</v>
      </c>
      <c r="CK47" s="10">
        <v>0</v>
      </c>
      <c r="CL47" s="10">
        <v>0</v>
      </c>
      <c r="CM47" s="10">
        <v>0.89977680000000004</v>
      </c>
      <c r="CN47" s="10">
        <v>0</v>
      </c>
      <c r="CO47" s="10">
        <v>0</v>
      </c>
      <c r="CP47" s="10">
        <v>0</v>
      </c>
      <c r="CQ47" s="10">
        <v>0.89977680000000004</v>
      </c>
      <c r="CR47" s="10">
        <v>0.89977680000000004</v>
      </c>
      <c r="CS47" s="10">
        <v>0</v>
      </c>
      <c r="CT47" s="10">
        <v>0</v>
      </c>
      <c r="CU47" s="10">
        <v>0</v>
      </c>
      <c r="CV47" s="10">
        <v>0.89977680000000004</v>
      </c>
      <c r="CW47" s="3" t="s">
        <v>136</v>
      </c>
    </row>
    <row r="48" spans="2:101" s="40" customFormat="1" ht="30" x14ac:dyDescent="0.25">
      <c r="B48" s="12" t="s">
        <v>131</v>
      </c>
      <c r="C48" s="3" t="s">
        <v>140</v>
      </c>
      <c r="D48" s="14" t="s">
        <v>141</v>
      </c>
      <c r="E48" s="10" t="s">
        <v>142</v>
      </c>
      <c r="F48" s="20">
        <v>2021</v>
      </c>
      <c r="G48" s="20">
        <v>2021</v>
      </c>
      <c r="H48" s="20">
        <v>2022</v>
      </c>
      <c r="I48" s="10"/>
      <c r="J48" s="10"/>
      <c r="K48" s="26"/>
      <c r="L48" s="10"/>
      <c r="M48" s="10"/>
      <c r="N48" s="10"/>
      <c r="O48" s="10"/>
      <c r="P48" s="10"/>
      <c r="Q48" s="10"/>
      <c r="R48" s="10"/>
      <c r="S48" s="10"/>
      <c r="T48" s="10"/>
      <c r="U48" s="10">
        <v>1.029982</v>
      </c>
      <c r="V48" s="10">
        <v>1.14486</v>
      </c>
      <c r="W48" s="10">
        <v>1.029982</v>
      </c>
      <c r="X48" s="10">
        <v>1.029982</v>
      </c>
      <c r="Y48" s="10">
        <v>1.14486</v>
      </c>
      <c r="Z48" s="10">
        <v>1.14486</v>
      </c>
      <c r="AA48" s="10"/>
      <c r="AB48" s="10"/>
      <c r="AC48" s="10"/>
      <c r="AD48" s="10"/>
      <c r="AE48" s="10"/>
      <c r="AF48" s="10"/>
      <c r="AG48" s="10"/>
      <c r="AH48" s="10"/>
      <c r="AI48" s="10"/>
      <c r="AJ48" s="100">
        <v>0</v>
      </c>
      <c r="AK48" s="100"/>
      <c r="AL48" s="100"/>
      <c r="AM48" s="100"/>
      <c r="AN48" s="100"/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0">
        <v>0</v>
      </c>
      <c r="AU48" s="100"/>
      <c r="AV48" s="100"/>
      <c r="AW48" s="100"/>
      <c r="AX48" s="100"/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0">
        <v>0</v>
      </c>
      <c r="BE48" s="100">
        <v>0</v>
      </c>
      <c r="BF48" s="100">
        <v>0</v>
      </c>
      <c r="BG48" s="100">
        <v>0</v>
      </c>
      <c r="BH48" s="10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0">
        <v>0</v>
      </c>
      <c r="BS48" s="34">
        <v>0</v>
      </c>
      <c r="BT48" s="34"/>
      <c r="BU48" s="34"/>
      <c r="BV48" s="34">
        <v>0</v>
      </c>
      <c r="BW48" s="34">
        <v>0</v>
      </c>
      <c r="BX48" s="10">
        <v>1.029982</v>
      </c>
      <c r="BY48" s="10"/>
      <c r="BZ48" s="10"/>
      <c r="CA48" s="10"/>
      <c r="CB48" s="10">
        <v>1.029982</v>
      </c>
      <c r="CC48" s="10">
        <v>0</v>
      </c>
      <c r="CD48" s="10"/>
      <c r="CE48" s="10"/>
      <c r="CF48" s="10">
        <v>0</v>
      </c>
      <c r="CG48" s="10">
        <v>0</v>
      </c>
      <c r="CH48" s="10">
        <v>1.14486</v>
      </c>
      <c r="CI48" s="10">
        <v>0</v>
      </c>
      <c r="CJ48" s="10">
        <v>0</v>
      </c>
      <c r="CK48" s="10">
        <v>0</v>
      </c>
      <c r="CL48" s="10">
        <v>1.14486</v>
      </c>
      <c r="CM48" s="10">
        <v>1.029982</v>
      </c>
      <c r="CN48" s="10">
        <v>0</v>
      </c>
      <c r="CO48" s="10">
        <v>0</v>
      </c>
      <c r="CP48" s="10">
        <v>0</v>
      </c>
      <c r="CQ48" s="10">
        <v>1.029982</v>
      </c>
      <c r="CR48" s="10">
        <v>1.14486</v>
      </c>
      <c r="CS48" s="10">
        <v>0</v>
      </c>
      <c r="CT48" s="10">
        <v>0</v>
      </c>
      <c r="CU48" s="10">
        <v>0</v>
      </c>
      <c r="CV48" s="10">
        <v>1.14486</v>
      </c>
      <c r="CW48" s="3"/>
    </row>
    <row r="49" spans="1:101" s="40" customFormat="1" ht="30" x14ac:dyDescent="0.25">
      <c r="B49" s="12" t="s">
        <v>131</v>
      </c>
      <c r="C49" s="3" t="s">
        <v>341</v>
      </c>
      <c r="D49" s="14" t="s">
        <v>392</v>
      </c>
      <c r="E49" s="10"/>
      <c r="F49" s="20">
        <v>2021</v>
      </c>
      <c r="G49" s="20"/>
      <c r="H49" s="20">
        <v>2022</v>
      </c>
      <c r="I49" s="10"/>
      <c r="J49" s="10"/>
      <c r="K49" s="26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>
        <v>3.2075759999999995</v>
      </c>
      <c r="W49" s="10"/>
      <c r="X49" s="10"/>
      <c r="Y49" s="10">
        <v>3.2075759999999995</v>
      </c>
      <c r="Z49" s="10">
        <v>3.2075759999999995</v>
      </c>
      <c r="AA49" s="10"/>
      <c r="AB49" s="10"/>
      <c r="AC49" s="10"/>
      <c r="AD49" s="10"/>
      <c r="AE49" s="10"/>
      <c r="AF49" s="10"/>
      <c r="AG49" s="10"/>
      <c r="AH49" s="10"/>
      <c r="AI49" s="10"/>
      <c r="AJ49" s="100"/>
      <c r="AK49" s="100"/>
      <c r="AL49" s="100"/>
      <c r="AM49" s="100"/>
      <c r="AN49" s="100"/>
      <c r="AO49" s="10"/>
      <c r="AP49" s="10"/>
      <c r="AQ49" s="10"/>
      <c r="AR49" s="10"/>
      <c r="AS49" s="10"/>
      <c r="AT49" s="100"/>
      <c r="AU49" s="100"/>
      <c r="AV49" s="100"/>
      <c r="AW49" s="100"/>
      <c r="AX49" s="100"/>
      <c r="AY49" s="10"/>
      <c r="AZ49" s="10"/>
      <c r="BA49" s="10"/>
      <c r="BB49" s="10"/>
      <c r="BC49" s="10"/>
      <c r="BD49" s="100"/>
      <c r="BE49" s="100"/>
      <c r="BF49" s="100"/>
      <c r="BG49" s="100"/>
      <c r="BH49" s="10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34"/>
      <c r="BT49" s="34"/>
      <c r="BU49" s="34"/>
      <c r="BV49" s="34"/>
      <c r="BW49" s="34"/>
      <c r="BX49" s="10"/>
      <c r="BY49" s="10"/>
      <c r="BZ49" s="10"/>
      <c r="CA49" s="10"/>
      <c r="CB49" s="10"/>
      <c r="CC49" s="10">
        <v>2.6005902000000001</v>
      </c>
      <c r="CD49" s="10"/>
      <c r="CE49" s="10"/>
      <c r="CF49" s="10">
        <v>2.1671585000000002</v>
      </c>
      <c r="CG49" s="10">
        <v>0.43343169999999986</v>
      </c>
      <c r="CH49" s="10">
        <v>0.60698579999999946</v>
      </c>
      <c r="CI49" s="10"/>
      <c r="CJ49" s="10"/>
      <c r="CK49" s="10">
        <v>0.50582150000000003</v>
      </c>
      <c r="CL49" s="10">
        <v>0.10116429999999943</v>
      </c>
      <c r="CM49" s="10">
        <v>0</v>
      </c>
      <c r="CN49" s="10">
        <v>0</v>
      </c>
      <c r="CO49" s="10">
        <v>0</v>
      </c>
      <c r="CP49" s="10">
        <v>0</v>
      </c>
      <c r="CQ49" s="10">
        <v>0</v>
      </c>
      <c r="CR49" s="10">
        <v>3.2075759999999995</v>
      </c>
      <c r="CS49" s="10">
        <v>0</v>
      </c>
      <c r="CT49" s="10">
        <v>0</v>
      </c>
      <c r="CU49" s="10">
        <v>2.6729800000000004</v>
      </c>
      <c r="CV49" s="10">
        <v>0.53459599999999929</v>
      </c>
      <c r="CW49" s="3"/>
    </row>
    <row r="50" spans="1:101" s="40" customFormat="1" x14ac:dyDescent="0.25">
      <c r="B50" s="9"/>
      <c r="C50" s="2" t="s">
        <v>117</v>
      </c>
      <c r="D50" s="13"/>
      <c r="E50" s="11">
        <f t="shared" ref="E50" si="2">SUM(E47:E48)</f>
        <v>0</v>
      </c>
      <c r="F50" s="19"/>
      <c r="G50" s="19"/>
      <c r="H50" s="19"/>
      <c r="I50" s="11">
        <v>0</v>
      </c>
      <c r="J50" s="11">
        <v>0</v>
      </c>
      <c r="K50" s="11"/>
      <c r="L50" s="11">
        <v>0</v>
      </c>
      <c r="M50" s="11">
        <v>0</v>
      </c>
      <c r="N50" s="11"/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1.9297588000000001</v>
      </c>
      <c r="V50" s="11">
        <v>5.2522127999999997</v>
      </c>
      <c r="W50" s="11">
        <v>1.029982</v>
      </c>
      <c r="X50" s="11">
        <v>1.029982</v>
      </c>
      <c r="Y50" s="11">
        <v>4.3524359999999991</v>
      </c>
      <c r="Z50" s="11">
        <v>4.3524359999999991</v>
      </c>
      <c r="AA50" s="10"/>
      <c r="AB50" s="10"/>
      <c r="AC50" s="10"/>
      <c r="AD50" s="10"/>
      <c r="AE50" s="10"/>
      <c r="AF50" s="10"/>
      <c r="AG50" s="10"/>
      <c r="AH50" s="10"/>
      <c r="AI50" s="10"/>
      <c r="AJ50" s="99">
        <v>0</v>
      </c>
      <c r="AK50" s="99">
        <v>0</v>
      </c>
      <c r="AL50" s="99">
        <v>0</v>
      </c>
      <c r="AM50" s="99">
        <v>0</v>
      </c>
      <c r="AN50" s="99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99">
        <v>0</v>
      </c>
      <c r="AU50" s="99">
        <v>0</v>
      </c>
      <c r="AV50" s="99">
        <v>0</v>
      </c>
      <c r="AW50" s="99">
        <v>0</v>
      </c>
      <c r="AX50" s="99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99">
        <v>0.89977680000000004</v>
      </c>
      <c r="BE50" s="99">
        <v>0</v>
      </c>
      <c r="BF50" s="99">
        <v>0</v>
      </c>
      <c r="BG50" s="99">
        <v>0</v>
      </c>
      <c r="BH50" s="99">
        <v>0.89977680000000004</v>
      </c>
      <c r="BI50" s="11">
        <v>0.89977680000000004</v>
      </c>
      <c r="BJ50" s="11">
        <v>0</v>
      </c>
      <c r="BK50" s="11">
        <v>0</v>
      </c>
      <c r="BL50" s="11">
        <v>0</v>
      </c>
      <c r="BM50" s="11">
        <v>0.89977680000000004</v>
      </c>
      <c r="BN50" s="11">
        <v>0</v>
      </c>
      <c r="BO50" s="11">
        <v>0</v>
      </c>
      <c r="BP50" s="11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1.029982</v>
      </c>
      <c r="BY50" s="11">
        <v>0</v>
      </c>
      <c r="BZ50" s="11">
        <v>0</v>
      </c>
      <c r="CA50" s="11">
        <v>0</v>
      </c>
      <c r="CB50" s="11">
        <v>1.029982</v>
      </c>
      <c r="CC50" s="11">
        <v>2.6005902000000001</v>
      </c>
      <c r="CD50" s="11">
        <v>0</v>
      </c>
      <c r="CE50" s="11">
        <v>0</v>
      </c>
      <c r="CF50" s="11">
        <v>2.1671585000000002</v>
      </c>
      <c r="CG50" s="11">
        <v>0.43343169999999986</v>
      </c>
      <c r="CH50" s="11">
        <v>1.7518457999999995</v>
      </c>
      <c r="CI50" s="11">
        <v>0</v>
      </c>
      <c r="CJ50" s="11">
        <v>0</v>
      </c>
      <c r="CK50" s="11">
        <v>0.50582150000000003</v>
      </c>
      <c r="CL50" s="11">
        <v>1.2460242999999993</v>
      </c>
      <c r="CM50" s="11">
        <v>1.9297588000000001</v>
      </c>
      <c r="CN50" s="11">
        <v>0</v>
      </c>
      <c r="CO50" s="11">
        <v>0</v>
      </c>
      <c r="CP50" s="11">
        <v>0</v>
      </c>
      <c r="CQ50" s="11">
        <v>1.9297588000000001</v>
      </c>
      <c r="CR50" s="11">
        <v>5.2522127999999997</v>
      </c>
      <c r="CS50" s="11">
        <v>0</v>
      </c>
      <c r="CT50" s="11">
        <v>0</v>
      </c>
      <c r="CU50" s="11">
        <v>2.6729800000000004</v>
      </c>
      <c r="CV50" s="11">
        <v>2.5792327999999993</v>
      </c>
      <c r="CW50" s="56"/>
    </row>
    <row r="51" spans="1:101" x14ac:dyDescent="0.25">
      <c r="B51" s="2"/>
      <c r="C51" s="2" t="s">
        <v>122</v>
      </c>
      <c r="D51" s="2"/>
      <c r="E51" s="21"/>
      <c r="F51" s="22"/>
      <c r="G51" s="22"/>
      <c r="H51" s="22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36"/>
      <c r="BT51" s="36"/>
      <c r="BU51" s="36"/>
      <c r="BV51" s="36"/>
      <c r="BW51" s="36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39"/>
    </row>
    <row r="52" spans="1:101" s="40" customFormat="1" ht="30" x14ac:dyDescent="0.25">
      <c r="B52" s="12" t="s">
        <v>131</v>
      </c>
      <c r="C52" s="3" t="s">
        <v>143</v>
      </c>
      <c r="D52" s="14" t="s">
        <v>144</v>
      </c>
      <c r="E52" s="10" t="s">
        <v>142</v>
      </c>
      <c r="F52" s="20">
        <v>2021</v>
      </c>
      <c r="G52" s="20">
        <v>2021</v>
      </c>
      <c r="H52" s="20">
        <v>2021</v>
      </c>
      <c r="I52" s="10"/>
      <c r="J52" s="10"/>
      <c r="K52" s="26"/>
      <c r="L52" s="10"/>
      <c r="M52" s="10"/>
      <c r="N52" s="10"/>
      <c r="O52" s="10"/>
      <c r="P52" s="10"/>
      <c r="Q52" s="10"/>
      <c r="R52" s="10"/>
      <c r="S52" s="10"/>
      <c r="T52" s="10"/>
      <c r="U52" s="10">
        <v>1.9773369999999999</v>
      </c>
      <c r="V52" s="10">
        <v>2.9672879999999999</v>
      </c>
      <c r="W52" s="10">
        <v>1.9773369999999999</v>
      </c>
      <c r="X52" s="10">
        <v>1.9773369999999999</v>
      </c>
      <c r="Y52" s="10">
        <v>2.9672879999999999</v>
      </c>
      <c r="Z52" s="10">
        <v>2.9672879999999999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0">
        <v>0</v>
      </c>
      <c r="AK52" s="100"/>
      <c r="AL52" s="100"/>
      <c r="AM52" s="100"/>
      <c r="AN52" s="100"/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0">
        <v>0</v>
      </c>
      <c r="AU52" s="100"/>
      <c r="AV52" s="100"/>
      <c r="AW52" s="100"/>
      <c r="AX52" s="100"/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0">
        <v>0</v>
      </c>
      <c r="BE52" s="100">
        <v>0</v>
      </c>
      <c r="BF52" s="100">
        <v>0</v>
      </c>
      <c r="BG52" s="100">
        <v>0</v>
      </c>
      <c r="BH52" s="10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34">
        <v>0</v>
      </c>
      <c r="BT52" s="34"/>
      <c r="BU52" s="34"/>
      <c r="BV52" s="34">
        <v>0</v>
      </c>
      <c r="BW52" s="34">
        <v>0</v>
      </c>
      <c r="BX52" s="10">
        <v>1.9773369999999999</v>
      </c>
      <c r="BY52" s="10"/>
      <c r="BZ52" s="10"/>
      <c r="CA52" s="10"/>
      <c r="CB52" s="10">
        <v>1.9773369999999999</v>
      </c>
      <c r="CC52" s="10">
        <v>2.9672879999999999</v>
      </c>
      <c r="CD52" s="10"/>
      <c r="CE52" s="10"/>
      <c r="CF52" s="10"/>
      <c r="CG52" s="10">
        <v>2.9672879999999999</v>
      </c>
      <c r="CH52" s="10">
        <v>0</v>
      </c>
      <c r="CI52" s="10">
        <v>0</v>
      </c>
      <c r="CJ52" s="10">
        <v>0</v>
      </c>
      <c r="CK52" s="10">
        <v>0</v>
      </c>
      <c r="CL52" s="10">
        <v>0</v>
      </c>
      <c r="CM52" s="10">
        <v>1.9773369999999999</v>
      </c>
      <c r="CN52" s="10">
        <v>0</v>
      </c>
      <c r="CO52" s="10">
        <v>0</v>
      </c>
      <c r="CP52" s="10">
        <v>0</v>
      </c>
      <c r="CQ52" s="10">
        <v>1.9773369999999999</v>
      </c>
      <c r="CR52" s="10">
        <v>2.9672879999999999</v>
      </c>
      <c r="CS52" s="10">
        <v>0</v>
      </c>
      <c r="CT52" s="10">
        <v>0</v>
      </c>
      <c r="CU52" s="10">
        <v>0</v>
      </c>
      <c r="CV52" s="10">
        <v>2.9672879999999999</v>
      </c>
      <c r="CW52" s="3"/>
    </row>
    <row r="53" spans="1:101" s="40" customFormat="1" ht="30" x14ac:dyDescent="0.25">
      <c r="B53" s="12" t="s">
        <v>131</v>
      </c>
      <c r="C53" s="3" t="s">
        <v>145</v>
      </c>
      <c r="D53" s="14" t="s">
        <v>146</v>
      </c>
      <c r="E53" s="10" t="s">
        <v>142</v>
      </c>
      <c r="F53" s="20">
        <v>2021</v>
      </c>
      <c r="G53" s="20">
        <v>2021</v>
      </c>
      <c r="H53" s="20">
        <v>2022</v>
      </c>
      <c r="I53" s="10"/>
      <c r="J53" s="10"/>
      <c r="K53" s="26"/>
      <c r="L53" s="10"/>
      <c r="M53" s="10"/>
      <c r="N53" s="10"/>
      <c r="O53" s="10"/>
      <c r="P53" s="10"/>
      <c r="Q53" s="10"/>
      <c r="R53" s="10"/>
      <c r="S53" s="10"/>
      <c r="T53" s="10"/>
      <c r="U53" s="10">
        <v>0.95158299999999996</v>
      </c>
      <c r="V53" s="10">
        <v>1.081272</v>
      </c>
      <c r="W53" s="10">
        <v>0.95158299999999996</v>
      </c>
      <c r="X53" s="10">
        <v>0.95158299999999996</v>
      </c>
      <c r="Y53" s="10">
        <v>1.081272</v>
      </c>
      <c r="Z53" s="10">
        <v>1.081272</v>
      </c>
      <c r="AA53" s="10"/>
      <c r="AB53" s="10"/>
      <c r="AC53" s="10"/>
      <c r="AD53" s="10"/>
      <c r="AE53" s="10"/>
      <c r="AF53" s="10"/>
      <c r="AG53" s="10"/>
      <c r="AH53" s="10"/>
      <c r="AI53" s="10"/>
      <c r="AJ53" s="100">
        <v>0</v>
      </c>
      <c r="AK53" s="100"/>
      <c r="AL53" s="100"/>
      <c r="AM53" s="100"/>
      <c r="AN53" s="100"/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0">
        <v>0</v>
      </c>
      <c r="AU53" s="100"/>
      <c r="AV53" s="100"/>
      <c r="AW53" s="100"/>
      <c r="AX53" s="100"/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0">
        <v>0</v>
      </c>
      <c r="BE53" s="100">
        <v>0</v>
      </c>
      <c r="BF53" s="100">
        <v>0</v>
      </c>
      <c r="BG53" s="100">
        <v>0</v>
      </c>
      <c r="BH53" s="10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0">
        <v>0</v>
      </c>
      <c r="BS53" s="34">
        <v>0</v>
      </c>
      <c r="BT53" s="34"/>
      <c r="BU53" s="34"/>
      <c r="BV53" s="34">
        <v>0</v>
      </c>
      <c r="BW53" s="34">
        <v>0</v>
      </c>
      <c r="BX53" s="10">
        <v>0.95158299999999996</v>
      </c>
      <c r="BY53" s="10"/>
      <c r="BZ53" s="10"/>
      <c r="CA53" s="10"/>
      <c r="CB53" s="10">
        <v>0.95158299999999996</v>
      </c>
      <c r="CC53" s="10">
        <v>0</v>
      </c>
      <c r="CD53" s="10"/>
      <c r="CE53" s="10"/>
      <c r="CF53" s="10">
        <v>0</v>
      </c>
      <c r="CG53" s="10">
        <v>0</v>
      </c>
      <c r="CH53" s="10">
        <v>1.081272</v>
      </c>
      <c r="CI53" s="10">
        <v>0</v>
      </c>
      <c r="CJ53" s="10">
        <v>0</v>
      </c>
      <c r="CK53" s="10">
        <v>0.90105999999999997</v>
      </c>
      <c r="CL53" s="10">
        <v>0.18021200000000004</v>
      </c>
      <c r="CM53" s="10">
        <v>0.95158299999999996</v>
      </c>
      <c r="CN53" s="10">
        <v>0</v>
      </c>
      <c r="CO53" s="10">
        <v>0</v>
      </c>
      <c r="CP53" s="10">
        <v>0</v>
      </c>
      <c r="CQ53" s="10">
        <v>0.95158299999999996</v>
      </c>
      <c r="CR53" s="10">
        <v>1.081272</v>
      </c>
      <c r="CS53" s="10">
        <v>0</v>
      </c>
      <c r="CT53" s="10">
        <v>0</v>
      </c>
      <c r="CU53" s="10">
        <v>0.90105999999999997</v>
      </c>
      <c r="CV53" s="10">
        <v>0.18021200000000004</v>
      </c>
      <c r="CW53" s="3"/>
    </row>
    <row r="54" spans="1:101" s="40" customFormat="1" ht="30" x14ac:dyDescent="0.25">
      <c r="B54" s="12" t="s">
        <v>131</v>
      </c>
      <c r="C54" s="3" t="s">
        <v>147</v>
      </c>
      <c r="D54" s="14" t="s">
        <v>148</v>
      </c>
      <c r="E54" s="10" t="s">
        <v>142</v>
      </c>
      <c r="F54" s="20">
        <v>2021</v>
      </c>
      <c r="G54" s="20">
        <v>2021</v>
      </c>
      <c r="H54" s="20">
        <v>2021</v>
      </c>
      <c r="I54" s="10"/>
      <c r="J54" s="10"/>
      <c r="K54" s="26"/>
      <c r="L54" s="10"/>
      <c r="M54" s="10"/>
      <c r="N54" s="10"/>
      <c r="O54" s="10"/>
      <c r="P54" s="10"/>
      <c r="Q54" s="10"/>
      <c r="R54" s="10"/>
      <c r="S54" s="10"/>
      <c r="T54" s="10"/>
      <c r="U54" s="10">
        <v>0.51898</v>
      </c>
      <c r="V54" s="10">
        <v>0.66732000000000002</v>
      </c>
      <c r="W54" s="10">
        <v>0.51898</v>
      </c>
      <c r="X54" s="10">
        <v>0.51898</v>
      </c>
      <c r="Y54" s="10">
        <v>0.66732000000000002</v>
      </c>
      <c r="Z54" s="10">
        <v>0.66732000000000002</v>
      </c>
      <c r="AA54" s="10"/>
      <c r="AB54" s="10"/>
      <c r="AC54" s="10"/>
      <c r="AD54" s="10"/>
      <c r="AE54" s="10"/>
      <c r="AF54" s="10"/>
      <c r="AG54" s="10"/>
      <c r="AH54" s="10"/>
      <c r="AI54" s="10"/>
      <c r="AJ54" s="100">
        <v>0</v>
      </c>
      <c r="AK54" s="100"/>
      <c r="AL54" s="100"/>
      <c r="AM54" s="100"/>
      <c r="AN54" s="100"/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0">
        <v>0</v>
      </c>
      <c r="AU54" s="100"/>
      <c r="AV54" s="100"/>
      <c r="AW54" s="100"/>
      <c r="AX54" s="100"/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0">
        <v>0</v>
      </c>
      <c r="BE54" s="100">
        <v>0</v>
      </c>
      <c r="BF54" s="100">
        <v>0</v>
      </c>
      <c r="BG54" s="100">
        <v>0</v>
      </c>
      <c r="BH54" s="10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0">
        <v>0</v>
      </c>
      <c r="BS54" s="34">
        <v>0</v>
      </c>
      <c r="BT54" s="34"/>
      <c r="BU54" s="34"/>
      <c r="BV54" s="34">
        <v>0</v>
      </c>
      <c r="BW54" s="34">
        <v>0</v>
      </c>
      <c r="BX54" s="10">
        <v>0.51898</v>
      </c>
      <c r="BY54" s="10"/>
      <c r="BZ54" s="10"/>
      <c r="CA54" s="10"/>
      <c r="CB54" s="10">
        <v>0.51898</v>
      </c>
      <c r="CC54" s="10">
        <v>0.66732000000000002</v>
      </c>
      <c r="CD54" s="10"/>
      <c r="CE54" s="10"/>
      <c r="CF54" s="10"/>
      <c r="CG54" s="10">
        <v>0.66732000000000002</v>
      </c>
      <c r="CH54" s="10">
        <v>0</v>
      </c>
      <c r="CI54" s="10">
        <v>0</v>
      </c>
      <c r="CJ54" s="10">
        <v>0</v>
      </c>
      <c r="CK54" s="10">
        <v>0</v>
      </c>
      <c r="CL54" s="10">
        <v>0</v>
      </c>
      <c r="CM54" s="10">
        <v>0.51898</v>
      </c>
      <c r="CN54" s="10">
        <v>0</v>
      </c>
      <c r="CO54" s="10">
        <v>0</v>
      </c>
      <c r="CP54" s="10">
        <v>0</v>
      </c>
      <c r="CQ54" s="10">
        <v>0.51898</v>
      </c>
      <c r="CR54" s="10">
        <v>0.66732000000000002</v>
      </c>
      <c r="CS54" s="10">
        <v>0</v>
      </c>
      <c r="CT54" s="10">
        <v>0</v>
      </c>
      <c r="CU54" s="10">
        <v>0</v>
      </c>
      <c r="CV54" s="10">
        <v>0.66732000000000002</v>
      </c>
      <c r="CW54" s="3"/>
    </row>
    <row r="55" spans="1:101" s="40" customFormat="1" x14ac:dyDescent="0.25">
      <c r="B55" s="9"/>
      <c r="C55" s="2" t="s">
        <v>130</v>
      </c>
      <c r="D55" s="13"/>
      <c r="E55" s="11">
        <f t="shared" ref="E55" si="3">SUM(E52:E54)</f>
        <v>0</v>
      </c>
      <c r="F55" s="19"/>
      <c r="G55" s="19"/>
      <c r="H55" s="19"/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3.4478999999999997</v>
      </c>
      <c r="V55" s="11">
        <v>4.7158800000000003</v>
      </c>
      <c r="W55" s="11">
        <v>3.4478999999999997</v>
      </c>
      <c r="X55" s="11">
        <v>3.4478999999999997</v>
      </c>
      <c r="Y55" s="11">
        <v>4.7158800000000003</v>
      </c>
      <c r="Z55" s="11">
        <v>4.7158800000000003</v>
      </c>
      <c r="AA55" s="10"/>
      <c r="AB55" s="10"/>
      <c r="AC55" s="10"/>
      <c r="AD55" s="10"/>
      <c r="AE55" s="10"/>
      <c r="AF55" s="10"/>
      <c r="AG55" s="10"/>
      <c r="AH55" s="10"/>
      <c r="AI55" s="10"/>
      <c r="AJ55" s="99">
        <v>0</v>
      </c>
      <c r="AK55" s="99">
        <v>0</v>
      </c>
      <c r="AL55" s="99">
        <v>0</v>
      </c>
      <c r="AM55" s="99">
        <v>0</v>
      </c>
      <c r="AN55" s="99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99">
        <v>0</v>
      </c>
      <c r="AU55" s="99">
        <v>0</v>
      </c>
      <c r="AV55" s="99">
        <v>0</v>
      </c>
      <c r="AW55" s="99">
        <v>0</v>
      </c>
      <c r="AX55" s="99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99">
        <v>0</v>
      </c>
      <c r="BE55" s="99">
        <v>0</v>
      </c>
      <c r="BF55" s="99">
        <v>0</v>
      </c>
      <c r="BG55" s="99">
        <v>0</v>
      </c>
      <c r="BH55" s="99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33">
        <v>0</v>
      </c>
      <c r="BT55" s="33">
        <v>0</v>
      </c>
      <c r="BU55" s="33">
        <v>0</v>
      </c>
      <c r="BV55" s="33">
        <v>0</v>
      </c>
      <c r="BW55" s="33">
        <v>0</v>
      </c>
      <c r="BX55" s="11">
        <v>3.4478999999999997</v>
      </c>
      <c r="BY55" s="11">
        <v>0</v>
      </c>
      <c r="BZ55" s="11">
        <v>0</v>
      </c>
      <c r="CA55" s="11">
        <v>0</v>
      </c>
      <c r="CB55" s="11">
        <v>3.4478999999999997</v>
      </c>
      <c r="CC55" s="11">
        <v>3.6346080000000001</v>
      </c>
      <c r="CD55" s="11">
        <v>0</v>
      </c>
      <c r="CE55" s="11">
        <v>0</v>
      </c>
      <c r="CF55" s="11">
        <v>0</v>
      </c>
      <c r="CG55" s="11">
        <v>3.6346080000000001</v>
      </c>
      <c r="CH55" s="11">
        <v>1.081272</v>
      </c>
      <c r="CI55" s="11">
        <v>0</v>
      </c>
      <c r="CJ55" s="11">
        <v>0</v>
      </c>
      <c r="CK55" s="11">
        <v>0.90105999999999997</v>
      </c>
      <c r="CL55" s="11">
        <v>0.18021200000000004</v>
      </c>
      <c r="CM55" s="11">
        <v>3.4478999999999997</v>
      </c>
      <c r="CN55" s="11">
        <v>0</v>
      </c>
      <c r="CO55" s="11">
        <v>0</v>
      </c>
      <c r="CP55" s="11">
        <v>0</v>
      </c>
      <c r="CQ55" s="11">
        <v>3.4478999999999997</v>
      </c>
      <c r="CR55" s="11">
        <v>4.7158800000000003</v>
      </c>
      <c r="CS55" s="11">
        <v>0</v>
      </c>
      <c r="CT55" s="11">
        <v>0</v>
      </c>
      <c r="CU55" s="11">
        <v>0.90105999999999997</v>
      </c>
      <c r="CV55" s="11">
        <v>3.8148200000000001</v>
      </c>
      <c r="CW55" s="56"/>
    </row>
    <row r="56" spans="1:101" s="40" customFormat="1" x14ac:dyDescent="0.25">
      <c r="B56" s="2"/>
      <c r="C56" s="2" t="s">
        <v>149</v>
      </c>
      <c r="D56" s="2"/>
      <c r="E56" s="21"/>
      <c r="F56" s="22"/>
      <c r="G56" s="22"/>
      <c r="H56" s="22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10"/>
      <c r="AB56" s="10"/>
      <c r="AC56" s="10"/>
      <c r="AD56" s="10"/>
      <c r="AE56" s="10"/>
      <c r="AF56" s="10"/>
      <c r="AG56" s="10"/>
      <c r="AH56" s="10"/>
      <c r="AI56" s="10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36"/>
      <c r="BT56" s="36"/>
      <c r="BU56" s="36"/>
      <c r="BV56" s="36"/>
      <c r="BW56" s="36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39"/>
    </row>
    <row r="57" spans="1:101" s="40" customFormat="1" ht="30" x14ac:dyDescent="0.25">
      <c r="B57" s="12" t="s">
        <v>131</v>
      </c>
      <c r="C57" s="3" t="s">
        <v>150</v>
      </c>
      <c r="D57" s="14" t="s">
        <v>151</v>
      </c>
      <c r="E57" s="10" t="s">
        <v>115</v>
      </c>
      <c r="F57" s="20">
        <f>[1]f2!D48</f>
        <v>2018</v>
      </c>
      <c r="G57" s="20">
        <v>2019</v>
      </c>
      <c r="H57" s="20">
        <f>G57</f>
        <v>2019</v>
      </c>
      <c r="I57" s="10"/>
      <c r="J57" s="10"/>
      <c r="K57" s="26"/>
      <c r="L57" s="10"/>
      <c r="M57" s="10"/>
      <c r="N57" s="10"/>
      <c r="O57" s="10"/>
      <c r="P57" s="10"/>
      <c r="Q57" s="10"/>
      <c r="R57" s="10"/>
      <c r="S57" s="10"/>
      <c r="T57" s="10"/>
      <c r="U57" s="10">
        <v>3.4977232599999999</v>
      </c>
      <c r="V57" s="10">
        <v>3.4977232599999999</v>
      </c>
      <c r="W57" s="10">
        <v>0</v>
      </c>
      <c r="X57" s="10">
        <v>0</v>
      </c>
      <c r="Y57" s="10">
        <v>0</v>
      </c>
      <c r="Z57" s="10">
        <v>0</v>
      </c>
      <c r="AA57" s="10"/>
      <c r="AB57" s="10"/>
      <c r="AC57" s="10"/>
      <c r="AD57" s="10"/>
      <c r="AE57" s="10"/>
      <c r="AF57" s="10"/>
      <c r="AG57" s="10"/>
      <c r="AH57" s="10"/>
      <c r="AI57" s="10"/>
      <c r="AJ57" s="100">
        <v>0</v>
      </c>
      <c r="AK57" s="100"/>
      <c r="AL57" s="100"/>
      <c r="AM57" s="100"/>
      <c r="AN57" s="100"/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0">
        <v>0</v>
      </c>
      <c r="AU57" s="100"/>
      <c r="AV57" s="100"/>
      <c r="AW57" s="100"/>
      <c r="AX57" s="100"/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0">
        <v>1.82254289</v>
      </c>
      <c r="BE57" s="100">
        <v>0</v>
      </c>
      <c r="BF57" s="100">
        <v>0</v>
      </c>
      <c r="BG57" s="100">
        <v>0</v>
      </c>
      <c r="BH57" s="100">
        <v>1.82254289</v>
      </c>
      <c r="BI57" s="10">
        <v>1.82254289</v>
      </c>
      <c r="BJ57" s="10">
        <v>0</v>
      </c>
      <c r="BK57" s="10">
        <v>0</v>
      </c>
      <c r="BL57" s="10">
        <v>0</v>
      </c>
      <c r="BM57" s="10">
        <v>1.82254289</v>
      </c>
      <c r="BN57" s="10">
        <v>0</v>
      </c>
      <c r="BO57" s="10">
        <v>0</v>
      </c>
      <c r="BP57" s="10">
        <v>0</v>
      </c>
      <c r="BQ57" s="10">
        <v>0</v>
      </c>
      <c r="BR57" s="10">
        <v>0</v>
      </c>
      <c r="BS57" s="34">
        <v>0</v>
      </c>
      <c r="BT57" s="34"/>
      <c r="BU57" s="34"/>
      <c r="BV57" s="34">
        <v>0</v>
      </c>
      <c r="BW57" s="34">
        <v>0</v>
      </c>
      <c r="BX57" s="10">
        <v>0</v>
      </c>
      <c r="BY57" s="10"/>
      <c r="BZ57" s="10"/>
      <c r="CA57" s="10"/>
      <c r="CB57" s="10"/>
      <c r="CC57" s="10">
        <v>0</v>
      </c>
      <c r="CD57" s="10"/>
      <c r="CE57" s="10"/>
      <c r="CF57" s="10"/>
      <c r="CG57" s="10"/>
      <c r="CH57" s="10">
        <v>0</v>
      </c>
      <c r="CI57" s="10">
        <v>0</v>
      </c>
      <c r="CJ57" s="10">
        <v>0</v>
      </c>
      <c r="CK57" s="10">
        <v>0</v>
      </c>
      <c r="CL57" s="10">
        <v>0</v>
      </c>
      <c r="CM57" s="10">
        <v>1.82254289</v>
      </c>
      <c r="CN57" s="10">
        <v>0</v>
      </c>
      <c r="CO57" s="10">
        <v>0</v>
      </c>
      <c r="CP57" s="10">
        <v>0</v>
      </c>
      <c r="CQ57" s="10">
        <v>1.82254289</v>
      </c>
      <c r="CR57" s="10">
        <v>1.82254289</v>
      </c>
      <c r="CS57" s="10">
        <v>0</v>
      </c>
      <c r="CT57" s="10">
        <v>0</v>
      </c>
      <c r="CU57" s="10">
        <v>0</v>
      </c>
      <c r="CV57" s="10">
        <v>1.82254289</v>
      </c>
      <c r="CW57" s="3" t="s">
        <v>136</v>
      </c>
    </row>
    <row r="58" spans="1:101" s="40" customFormat="1" ht="30" x14ac:dyDescent="0.25">
      <c r="B58" s="12" t="s">
        <v>131</v>
      </c>
      <c r="C58" s="3" t="s">
        <v>152</v>
      </c>
      <c r="D58" s="14" t="s">
        <v>153</v>
      </c>
      <c r="E58" s="10" t="s">
        <v>115</v>
      </c>
      <c r="F58" s="20">
        <f>[1]f2!D49</f>
        <v>2018</v>
      </c>
      <c r="G58" s="20">
        <v>2019</v>
      </c>
      <c r="H58" s="20">
        <f>G58</f>
        <v>2019</v>
      </c>
      <c r="I58" s="10"/>
      <c r="J58" s="10"/>
      <c r="K58" s="26"/>
      <c r="L58" s="10"/>
      <c r="M58" s="10"/>
      <c r="N58" s="10"/>
      <c r="O58" s="10"/>
      <c r="P58" s="10"/>
      <c r="Q58" s="10"/>
      <c r="R58" s="10"/>
      <c r="S58" s="10"/>
      <c r="T58" s="10"/>
      <c r="U58" s="10">
        <v>2.95984991</v>
      </c>
      <c r="V58" s="10">
        <v>2.95984991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0">
        <v>0</v>
      </c>
      <c r="AK58" s="100"/>
      <c r="AL58" s="100"/>
      <c r="AM58" s="100"/>
      <c r="AN58" s="100"/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0">
        <v>0</v>
      </c>
      <c r="AU58" s="100"/>
      <c r="AV58" s="100"/>
      <c r="AW58" s="100"/>
      <c r="AX58" s="100"/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0">
        <v>1.9946750200000001</v>
      </c>
      <c r="BE58" s="100">
        <v>0</v>
      </c>
      <c r="BF58" s="100">
        <v>0</v>
      </c>
      <c r="BG58" s="100">
        <v>0</v>
      </c>
      <c r="BH58" s="100">
        <v>1.9946750200000001</v>
      </c>
      <c r="BI58" s="10">
        <v>1.9946750200000001</v>
      </c>
      <c r="BJ58" s="10">
        <v>0</v>
      </c>
      <c r="BK58" s="10">
        <v>0</v>
      </c>
      <c r="BL58" s="10">
        <v>0</v>
      </c>
      <c r="BM58" s="10">
        <v>1.9946750200000001</v>
      </c>
      <c r="BN58" s="10">
        <v>0</v>
      </c>
      <c r="BO58" s="10">
        <v>0</v>
      </c>
      <c r="BP58" s="10">
        <v>0</v>
      </c>
      <c r="BQ58" s="10">
        <v>0</v>
      </c>
      <c r="BR58" s="10">
        <v>0</v>
      </c>
      <c r="BS58" s="34">
        <v>0</v>
      </c>
      <c r="BT58" s="34"/>
      <c r="BU58" s="34"/>
      <c r="BV58" s="34">
        <v>0</v>
      </c>
      <c r="BW58" s="34">
        <v>0</v>
      </c>
      <c r="BX58" s="10">
        <v>0</v>
      </c>
      <c r="BY58" s="10"/>
      <c r="BZ58" s="10"/>
      <c r="CA58" s="10"/>
      <c r="CB58" s="10"/>
      <c r="CC58" s="10">
        <v>0</v>
      </c>
      <c r="CD58" s="10"/>
      <c r="CE58" s="10"/>
      <c r="CF58" s="10"/>
      <c r="CG58" s="10"/>
      <c r="CH58" s="10">
        <v>0</v>
      </c>
      <c r="CI58" s="10">
        <v>0</v>
      </c>
      <c r="CJ58" s="10">
        <v>0</v>
      </c>
      <c r="CK58" s="10">
        <v>0</v>
      </c>
      <c r="CL58" s="10">
        <v>0</v>
      </c>
      <c r="CM58" s="10">
        <v>1.9946750200000001</v>
      </c>
      <c r="CN58" s="10">
        <v>0</v>
      </c>
      <c r="CO58" s="10">
        <v>0</v>
      </c>
      <c r="CP58" s="10">
        <v>0</v>
      </c>
      <c r="CQ58" s="10">
        <v>1.9946750200000001</v>
      </c>
      <c r="CR58" s="10">
        <v>1.9946750200000001</v>
      </c>
      <c r="CS58" s="10">
        <v>0</v>
      </c>
      <c r="CT58" s="10">
        <v>0</v>
      </c>
      <c r="CU58" s="10">
        <v>0</v>
      </c>
      <c r="CV58" s="10">
        <v>1.9946750200000001</v>
      </c>
      <c r="CW58" s="3" t="s">
        <v>136</v>
      </c>
    </row>
    <row r="59" spans="1:101" s="40" customFormat="1" ht="30" x14ac:dyDescent="0.25">
      <c r="B59" s="12" t="s">
        <v>131</v>
      </c>
      <c r="C59" s="3" t="s">
        <v>154</v>
      </c>
      <c r="D59" s="14" t="s">
        <v>155</v>
      </c>
      <c r="E59" s="10" t="s">
        <v>115</v>
      </c>
      <c r="F59" s="20">
        <f>[1]f2!D50</f>
        <v>2018</v>
      </c>
      <c r="G59" s="20">
        <v>2019</v>
      </c>
      <c r="H59" s="20">
        <f>G59</f>
        <v>2019</v>
      </c>
      <c r="I59" s="10"/>
      <c r="J59" s="10"/>
      <c r="K59" s="26"/>
      <c r="L59" s="10"/>
      <c r="M59" s="10"/>
      <c r="N59" s="10"/>
      <c r="O59" s="10"/>
      <c r="P59" s="10"/>
      <c r="Q59" s="10"/>
      <c r="R59" s="10"/>
      <c r="S59" s="10"/>
      <c r="T59" s="10"/>
      <c r="U59" s="10">
        <v>4.6500227799999996</v>
      </c>
      <c r="V59" s="10">
        <v>4.6500227799999996</v>
      </c>
      <c r="W59" s="10">
        <v>0</v>
      </c>
      <c r="X59" s="10">
        <v>0</v>
      </c>
      <c r="Y59" s="10">
        <v>0</v>
      </c>
      <c r="Z59" s="10">
        <v>0</v>
      </c>
      <c r="AA59" s="10"/>
      <c r="AB59" s="10"/>
      <c r="AC59" s="10"/>
      <c r="AD59" s="10"/>
      <c r="AE59" s="10"/>
      <c r="AF59" s="10"/>
      <c r="AG59" s="10"/>
      <c r="AH59" s="10"/>
      <c r="AI59" s="10"/>
      <c r="AJ59" s="100">
        <v>0</v>
      </c>
      <c r="AK59" s="100"/>
      <c r="AL59" s="100"/>
      <c r="AM59" s="100"/>
      <c r="AN59" s="100"/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0">
        <v>0</v>
      </c>
      <c r="AU59" s="100"/>
      <c r="AV59" s="100"/>
      <c r="AW59" s="100"/>
      <c r="AX59" s="100"/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0">
        <v>2.0735233962000001</v>
      </c>
      <c r="BE59" s="100">
        <v>0</v>
      </c>
      <c r="BF59" s="100">
        <v>0</v>
      </c>
      <c r="BG59" s="100">
        <v>0</v>
      </c>
      <c r="BH59" s="100">
        <v>2.0735233962000001</v>
      </c>
      <c r="BI59" s="10">
        <v>2.0735233962000001</v>
      </c>
      <c r="BJ59" s="10">
        <v>0</v>
      </c>
      <c r="BK59" s="10">
        <v>0</v>
      </c>
      <c r="BL59" s="10">
        <v>0</v>
      </c>
      <c r="BM59" s="10">
        <v>2.0735233962000001</v>
      </c>
      <c r="BN59" s="10">
        <v>0</v>
      </c>
      <c r="BO59" s="10">
        <v>0</v>
      </c>
      <c r="BP59" s="10">
        <v>0</v>
      </c>
      <c r="BQ59" s="10">
        <v>0</v>
      </c>
      <c r="BR59" s="10">
        <v>0</v>
      </c>
      <c r="BS59" s="34">
        <v>0</v>
      </c>
      <c r="BT59" s="34"/>
      <c r="BU59" s="34"/>
      <c r="BV59" s="34">
        <v>0</v>
      </c>
      <c r="BW59" s="34">
        <v>0</v>
      </c>
      <c r="BX59" s="10">
        <v>0</v>
      </c>
      <c r="BY59" s="10"/>
      <c r="BZ59" s="10"/>
      <c r="CA59" s="10"/>
      <c r="CB59" s="10"/>
      <c r="CC59" s="10">
        <v>0</v>
      </c>
      <c r="CD59" s="10"/>
      <c r="CE59" s="10"/>
      <c r="CF59" s="10"/>
      <c r="CG59" s="10"/>
      <c r="CH59" s="10">
        <v>0</v>
      </c>
      <c r="CI59" s="10">
        <v>0</v>
      </c>
      <c r="CJ59" s="10">
        <v>0</v>
      </c>
      <c r="CK59" s="10">
        <v>0</v>
      </c>
      <c r="CL59" s="10">
        <v>0</v>
      </c>
      <c r="CM59" s="10">
        <v>2.0735233962000001</v>
      </c>
      <c r="CN59" s="10">
        <v>0</v>
      </c>
      <c r="CO59" s="10">
        <v>0</v>
      </c>
      <c r="CP59" s="10">
        <v>0</v>
      </c>
      <c r="CQ59" s="10">
        <v>2.0735233962000001</v>
      </c>
      <c r="CR59" s="10">
        <v>2.0735233962000001</v>
      </c>
      <c r="CS59" s="10">
        <v>0</v>
      </c>
      <c r="CT59" s="10">
        <v>0</v>
      </c>
      <c r="CU59" s="10">
        <v>0</v>
      </c>
      <c r="CV59" s="10">
        <v>2.0735233962000001</v>
      </c>
      <c r="CW59" s="3" t="s">
        <v>136</v>
      </c>
    </row>
    <row r="60" spans="1:101" s="40" customFormat="1" ht="25.5" customHeight="1" x14ac:dyDescent="0.25">
      <c r="B60" s="12" t="s">
        <v>131</v>
      </c>
      <c r="C60" s="3" t="s">
        <v>342</v>
      </c>
      <c r="D60" s="14" t="s">
        <v>393</v>
      </c>
      <c r="E60" s="10"/>
      <c r="F60" s="20">
        <v>2021</v>
      </c>
      <c r="G60" s="20"/>
      <c r="H60" s="20">
        <v>2021</v>
      </c>
      <c r="I60" s="10"/>
      <c r="J60" s="10"/>
      <c r="K60" s="26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>
        <v>1.963713</v>
      </c>
      <c r="W60" s="10"/>
      <c r="X60" s="10"/>
      <c r="Y60" s="10">
        <v>1.963713</v>
      </c>
      <c r="Z60" s="10">
        <v>1.963713</v>
      </c>
      <c r="AA60" s="10"/>
      <c r="AB60" s="10"/>
      <c r="AC60" s="10"/>
      <c r="AD60" s="10"/>
      <c r="AE60" s="10"/>
      <c r="AF60" s="10"/>
      <c r="AG60" s="10"/>
      <c r="AH60" s="10"/>
      <c r="AI60" s="10"/>
      <c r="AJ60" s="100"/>
      <c r="AK60" s="100"/>
      <c r="AL60" s="100"/>
      <c r="AM60" s="100"/>
      <c r="AN60" s="100"/>
      <c r="AO60" s="10"/>
      <c r="AP60" s="10"/>
      <c r="AQ60" s="10"/>
      <c r="AR60" s="10"/>
      <c r="AS60" s="10"/>
      <c r="AT60" s="100"/>
      <c r="AU60" s="100"/>
      <c r="AV60" s="100"/>
      <c r="AW60" s="100"/>
      <c r="AX60" s="100"/>
      <c r="AY60" s="10"/>
      <c r="AZ60" s="10"/>
      <c r="BA60" s="10"/>
      <c r="BB60" s="10"/>
      <c r="BC60" s="10"/>
      <c r="BD60" s="100"/>
      <c r="BE60" s="100"/>
      <c r="BF60" s="100"/>
      <c r="BG60" s="100"/>
      <c r="BH60" s="10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34"/>
      <c r="BT60" s="34"/>
      <c r="BU60" s="34"/>
      <c r="BV60" s="34"/>
      <c r="BW60" s="34"/>
      <c r="BX60" s="10"/>
      <c r="BY60" s="10"/>
      <c r="BZ60" s="10"/>
      <c r="CA60" s="10"/>
      <c r="CB60" s="10"/>
      <c r="CC60" s="10">
        <v>1.963713</v>
      </c>
      <c r="CD60" s="10"/>
      <c r="CE60" s="10"/>
      <c r="CF60" s="10">
        <v>1.6364274999999999</v>
      </c>
      <c r="CG60" s="10">
        <v>0.32728550000000012</v>
      </c>
      <c r="CH60" s="10">
        <v>0</v>
      </c>
      <c r="CI60" s="10"/>
      <c r="CJ60" s="10"/>
      <c r="CK60" s="10">
        <v>0</v>
      </c>
      <c r="CL60" s="10">
        <v>0</v>
      </c>
      <c r="CM60" s="10">
        <v>0</v>
      </c>
      <c r="CN60" s="10">
        <v>0</v>
      </c>
      <c r="CO60" s="10">
        <v>0</v>
      </c>
      <c r="CP60" s="10">
        <v>0</v>
      </c>
      <c r="CQ60" s="10">
        <v>0</v>
      </c>
      <c r="CR60" s="10">
        <v>1.963713</v>
      </c>
      <c r="CS60" s="10">
        <v>0</v>
      </c>
      <c r="CT60" s="10">
        <v>0</v>
      </c>
      <c r="CU60" s="10">
        <v>1.6364274999999999</v>
      </c>
      <c r="CV60" s="10">
        <v>0.32728550000000012</v>
      </c>
      <c r="CW60" s="3"/>
    </row>
    <row r="61" spans="1:101" x14ac:dyDescent="0.25">
      <c r="B61" s="9"/>
      <c r="C61" s="2" t="s">
        <v>156</v>
      </c>
      <c r="D61" s="13"/>
      <c r="E61" s="11">
        <f>SUM(E57:E59)</f>
        <v>0</v>
      </c>
      <c r="F61" s="19"/>
      <c r="G61" s="19"/>
      <c r="H61" s="19"/>
      <c r="I61" s="11">
        <v>0</v>
      </c>
      <c r="J61" s="11">
        <v>0</v>
      </c>
      <c r="K61" s="11"/>
      <c r="L61" s="11">
        <v>0</v>
      </c>
      <c r="M61" s="11">
        <v>0</v>
      </c>
      <c r="N61" s="11"/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11.10759595</v>
      </c>
      <c r="V61" s="11">
        <v>13.071308950000001</v>
      </c>
      <c r="W61" s="11">
        <v>0</v>
      </c>
      <c r="X61" s="11">
        <v>0</v>
      </c>
      <c r="Y61" s="11">
        <v>1.963713</v>
      </c>
      <c r="Z61" s="11">
        <v>1.963713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99">
        <v>0</v>
      </c>
      <c r="AK61" s="99">
        <v>0</v>
      </c>
      <c r="AL61" s="99">
        <v>0</v>
      </c>
      <c r="AM61" s="99">
        <v>0</v>
      </c>
      <c r="AN61" s="99">
        <v>0</v>
      </c>
      <c r="AO61" s="11">
        <v>0</v>
      </c>
      <c r="AP61" s="11">
        <v>0</v>
      </c>
      <c r="AQ61" s="11">
        <v>0</v>
      </c>
      <c r="AR61" s="11">
        <v>0</v>
      </c>
      <c r="AS61" s="11">
        <v>0</v>
      </c>
      <c r="AT61" s="99">
        <v>0</v>
      </c>
      <c r="AU61" s="99">
        <v>0</v>
      </c>
      <c r="AV61" s="99">
        <v>0</v>
      </c>
      <c r="AW61" s="99">
        <v>0</v>
      </c>
      <c r="AX61" s="99">
        <v>0</v>
      </c>
      <c r="AY61" s="11">
        <v>0</v>
      </c>
      <c r="AZ61" s="11">
        <v>0</v>
      </c>
      <c r="BA61" s="11">
        <v>0</v>
      </c>
      <c r="BB61" s="11">
        <v>0</v>
      </c>
      <c r="BC61" s="11">
        <v>0</v>
      </c>
      <c r="BD61" s="99">
        <v>5.8907413062000007</v>
      </c>
      <c r="BE61" s="99">
        <v>0</v>
      </c>
      <c r="BF61" s="99">
        <v>0</v>
      </c>
      <c r="BG61" s="99">
        <v>0</v>
      </c>
      <c r="BH61" s="99">
        <v>5.8907413062000007</v>
      </c>
      <c r="BI61" s="11">
        <v>5.8907413062000007</v>
      </c>
      <c r="BJ61" s="11">
        <v>0</v>
      </c>
      <c r="BK61" s="11">
        <v>0</v>
      </c>
      <c r="BL61" s="11">
        <v>0</v>
      </c>
      <c r="BM61" s="11">
        <v>5.8907413062000007</v>
      </c>
      <c r="BN61" s="11">
        <v>0</v>
      </c>
      <c r="BO61" s="11">
        <v>0</v>
      </c>
      <c r="BP61" s="11">
        <v>0</v>
      </c>
      <c r="BQ61" s="11"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0</v>
      </c>
      <c r="CB61" s="11">
        <v>0</v>
      </c>
      <c r="CC61" s="11">
        <v>1.963713</v>
      </c>
      <c r="CD61" s="11">
        <v>0</v>
      </c>
      <c r="CE61" s="11">
        <v>0</v>
      </c>
      <c r="CF61" s="11">
        <v>1.6364274999999999</v>
      </c>
      <c r="CG61" s="11">
        <v>0.32728550000000012</v>
      </c>
      <c r="CH61" s="11">
        <v>0</v>
      </c>
      <c r="CI61" s="11">
        <v>0</v>
      </c>
      <c r="CJ61" s="11">
        <v>0</v>
      </c>
      <c r="CK61" s="11">
        <v>0</v>
      </c>
      <c r="CL61" s="11">
        <v>0</v>
      </c>
      <c r="CM61" s="11">
        <v>5.8907413062000007</v>
      </c>
      <c r="CN61" s="11">
        <v>0</v>
      </c>
      <c r="CO61" s="11">
        <v>0</v>
      </c>
      <c r="CP61" s="11">
        <v>0</v>
      </c>
      <c r="CQ61" s="11">
        <v>5.8907413062000007</v>
      </c>
      <c r="CR61" s="11">
        <v>7.854454306200001</v>
      </c>
      <c r="CS61" s="11">
        <v>0</v>
      </c>
      <c r="CT61" s="11">
        <v>0</v>
      </c>
      <c r="CU61" s="11">
        <v>1.6364274999999999</v>
      </c>
      <c r="CV61" s="11">
        <v>6.218026806200001</v>
      </c>
      <c r="CW61" s="56"/>
    </row>
    <row r="62" spans="1:101" x14ac:dyDescent="0.25">
      <c r="A62" s="40" t="s">
        <v>125</v>
      </c>
      <c r="B62" s="9"/>
      <c r="C62" s="2" t="s">
        <v>171</v>
      </c>
      <c r="D62" s="13"/>
      <c r="E62" s="11"/>
      <c r="F62" s="19"/>
      <c r="G62" s="19"/>
      <c r="H62" s="19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99"/>
      <c r="AK62" s="99"/>
      <c r="AL62" s="99"/>
      <c r="AM62" s="99"/>
      <c r="AN62" s="99"/>
      <c r="AO62" s="11"/>
      <c r="AP62" s="11"/>
      <c r="AQ62" s="11"/>
      <c r="AR62" s="11"/>
      <c r="AS62" s="11"/>
      <c r="AT62" s="99"/>
      <c r="AU62" s="99"/>
      <c r="AV62" s="99"/>
      <c r="AW62" s="99"/>
      <c r="AX62" s="99"/>
      <c r="AY62" s="11"/>
      <c r="AZ62" s="11"/>
      <c r="BA62" s="11"/>
      <c r="BB62" s="11"/>
      <c r="BC62" s="11"/>
      <c r="BD62" s="99"/>
      <c r="BE62" s="99"/>
      <c r="BF62" s="99"/>
      <c r="BG62" s="99"/>
      <c r="BH62" s="99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56"/>
    </row>
    <row r="63" spans="1:101" s="40" customFormat="1" ht="30" x14ac:dyDescent="0.25">
      <c r="A63" s="40" t="s">
        <v>125</v>
      </c>
      <c r="B63" s="5" t="s">
        <v>131</v>
      </c>
      <c r="C63" s="3" t="s">
        <v>343</v>
      </c>
      <c r="D63" s="14" t="s">
        <v>394</v>
      </c>
      <c r="E63" s="10"/>
      <c r="F63" s="20">
        <v>2021</v>
      </c>
      <c r="G63" s="20"/>
      <c r="H63" s="20">
        <v>2021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>
        <v>0.29632799999999998</v>
      </c>
      <c r="W63" s="10"/>
      <c r="X63" s="10"/>
      <c r="Y63" s="10">
        <v>0.29632799999999998</v>
      </c>
      <c r="Z63" s="10">
        <v>0.29632799999999998</v>
      </c>
      <c r="AA63" s="10"/>
      <c r="AB63" s="10"/>
      <c r="AC63" s="10"/>
      <c r="AD63" s="10"/>
      <c r="AE63" s="10"/>
      <c r="AF63" s="10"/>
      <c r="AG63" s="10"/>
      <c r="AH63" s="10"/>
      <c r="AI63" s="10"/>
      <c r="AJ63" s="100"/>
      <c r="AK63" s="100"/>
      <c r="AL63" s="100"/>
      <c r="AM63" s="100"/>
      <c r="AN63" s="100"/>
      <c r="AO63" s="10"/>
      <c r="AP63" s="10"/>
      <c r="AQ63" s="10"/>
      <c r="AR63" s="10"/>
      <c r="AS63" s="10"/>
      <c r="AT63" s="100"/>
      <c r="AU63" s="100"/>
      <c r="AV63" s="100"/>
      <c r="AW63" s="100"/>
      <c r="AX63" s="100"/>
      <c r="AY63" s="10"/>
      <c r="AZ63" s="10"/>
      <c r="BA63" s="10"/>
      <c r="BB63" s="10"/>
      <c r="BC63" s="10"/>
      <c r="BD63" s="100"/>
      <c r="BE63" s="100"/>
      <c r="BF63" s="100"/>
      <c r="BG63" s="100"/>
      <c r="BH63" s="10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>
        <v>0.29632799999999998</v>
      </c>
      <c r="CD63" s="10"/>
      <c r="CE63" s="10"/>
      <c r="CF63" s="10">
        <v>0.24693999999999999</v>
      </c>
      <c r="CG63" s="10">
        <v>4.9387999999999987E-2</v>
      </c>
      <c r="CH63" s="10">
        <v>0</v>
      </c>
      <c r="CI63" s="10"/>
      <c r="CJ63" s="10"/>
      <c r="CK63" s="10">
        <v>0</v>
      </c>
      <c r="CL63" s="10">
        <v>0</v>
      </c>
      <c r="CM63" s="10">
        <v>0</v>
      </c>
      <c r="CN63" s="10">
        <v>0</v>
      </c>
      <c r="CO63" s="10">
        <v>0</v>
      </c>
      <c r="CP63" s="10">
        <v>0</v>
      </c>
      <c r="CQ63" s="10">
        <v>0</v>
      </c>
      <c r="CR63" s="10">
        <v>0.29632799999999998</v>
      </c>
      <c r="CS63" s="10">
        <v>0</v>
      </c>
      <c r="CT63" s="10">
        <v>0</v>
      </c>
      <c r="CU63" s="10">
        <v>0.24693999999999999</v>
      </c>
      <c r="CV63" s="10">
        <v>4.9387999999999987E-2</v>
      </c>
      <c r="CW63" s="57"/>
    </row>
    <row r="64" spans="1:101" s="40" customFormat="1" ht="31.5" customHeight="1" x14ac:dyDescent="0.25">
      <c r="A64" s="40" t="s">
        <v>125</v>
      </c>
      <c r="B64" s="9"/>
      <c r="C64" s="2" t="s">
        <v>174</v>
      </c>
      <c r="D64" s="13"/>
      <c r="E64" s="11"/>
      <c r="F64" s="19"/>
      <c r="G64" s="19"/>
      <c r="H64" s="19"/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0.29632799999999998</v>
      </c>
      <c r="W64" s="11">
        <v>0</v>
      </c>
      <c r="X64" s="11">
        <v>0</v>
      </c>
      <c r="Y64" s="11">
        <v>0.29632799999999998</v>
      </c>
      <c r="Z64" s="11">
        <v>0.29632799999999998</v>
      </c>
      <c r="AA64" s="10"/>
      <c r="AB64" s="10"/>
      <c r="AC64" s="10"/>
      <c r="AD64" s="10"/>
      <c r="AE64" s="10"/>
      <c r="AF64" s="10"/>
      <c r="AG64" s="10"/>
      <c r="AH64" s="10"/>
      <c r="AI64" s="10"/>
      <c r="AJ64" s="99">
        <v>0</v>
      </c>
      <c r="AK64" s="99">
        <v>0</v>
      </c>
      <c r="AL64" s="99">
        <v>0</v>
      </c>
      <c r="AM64" s="99">
        <v>0</v>
      </c>
      <c r="AN64" s="99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99">
        <v>0</v>
      </c>
      <c r="AU64" s="99">
        <v>0</v>
      </c>
      <c r="AV64" s="99">
        <v>0</v>
      </c>
      <c r="AW64" s="99">
        <v>0</v>
      </c>
      <c r="AX64" s="99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99">
        <v>0</v>
      </c>
      <c r="BE64" s="99">
        <v>0</v>
      </c>
      <c r="BF64" s="99">
        <v>0</v>
      </c>
      <c r="BG64" s="99">
        <v>0</v>
      </c>
      <c r="BH64" s="99">
        <v>0</v>
      </c>
      <c r="BI64" s="11">
        <v>0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>
        <v>0</v>
      </c>
      <c r="BQ64" s="11"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>
        <v>0</v>
      </c>
      <c r="CC64" s="11">
        <v>0.29632799999999998</v>
      </c>
      <c r="CD64" s="11">
        <v>0</v>
      </c>
      <c r="CE64" s="11">
        <v>0</v>
      </c>
      <c r="CF64" s="11">
        <v>0.24693999999999999</v>
      </c>
      <c r="CG64" s="11">
        <v>4.9387999999999987E-2</v>
      </c>
      <c r="CH64" s="11">
        <v>0</v>
      </c>
      <c r="CI64" s="11">
        <v>0</v>
      </c>
      <c r="CJ64" s="11">
        <v>0</v>
      </c>
      <c r="CK64" s="11">
        <v>0</v>
      </c>
      <c r="CL64" s="11">
        <v>0</v>
      </c>
      <c r="CM64" s="11">
        <v>0</v>
      </c>
      <c r="CN64" s="11">
        <v>0</v>
      </c>
      <c r="CO64" s="11">
        <v>0</v>
      </c>
      <c r="CP64" s="11">
        <v>0</v>
      </c>
      <c r="CQ64" s="11">
        <v>0</v>
      </c>
      <c r="CR64" s="11">
        <v>0.29632799999999998</v>
      </c>
      <c r="CS64" s="11">
        <v>0</v>
      </c>
      <c r="CT64" s="11">
        <v>0</v>
      </c>
      <c r="CU64" s="11">
        <v>0.24693999999999999</v>
      </c>
      <c r="CV64" s="11">
        <v>4.9387999999999987E-2</v>
      </c>
      <c r="CW64" s="56"/>
    </row>
    <row r="65" spans="1:101" s="40" customFormat="1" x14ac:dyDescent="0.25">
      <c r="A65" s="40" t="s">
        <v>125</v>
      </c>
      <c r="B65" s="9"/>
      <c r="C65" s="2" t="s">
        <v>214</v>
      </c>
      <c r="D65" s="13"/>
      <c r="E65" s="11"/>
      <c r="F65" s="19"/>
      <c r="G65" s="19"/>
      <c r="H65" s="19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0"/>
      <c r="AB65" s="10"/>
      <c r="AC65" s="10"/>
      <c r="AD65" s="10"/>
      <c r="AE65" s="10"/>
      <c r="AF65" s="10"/>
      <c r="AG65" s="10"/>
      <c r="AH65" s="10"/>
      <c r="AI65" s="10"/>
      <c r="AJ65" s="99"/>
      <c r="AK65" s="99"/>
      <c r="AL65" s="99"/>
      <c r="AM65" s="99"/>
      <c r="AN65" s="99"/>
      <c r="AO65" s="11"/>
      <c r="AP65" s="11"/>
      <c r="AQ65" s="11"/>
      <c r="AR65" s="11"/>
      <c r="AS65" s="11"/>
      <c r="AT65" s="99"/>
      <c r="AU65" s="99"/>
      <c r="AV65" s="99"/>
      <c r="AW65" s="99"/>
      <c r="AX65" s="99"/>
      <c r="AY65" s="11"/>
      <c r="AZ65" s="11"/>
      <c r="BA65" s="11"/>
      <c r="BB65" s="11"/>
      <c r="BC65" s="11"/>
      <c r="BD65" s="99"/>
      <c r="BE65" s="99"/>
      <c r="BF65" s="99"/>
      <c r="BG65" s="99"/>
      <c r="BH65" s="99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56"/>
    </row>
    <row r="66" spans="1:101" s="40" customFormat="1" ht="30" x14ac:dyDescent="0.25">
      <c r="A66" s="40" t="s">
        <v>125</v>
      </c>
      <c r="B66" s="5" t="s">
        <v>131</v>
      </c>
      <c r="C66" s="3" t="s">
        <v>344</v>
      </c>
      <c r="D66" s="14" t="s">
        <v>395</v>
      </c>
      <c r="E66" s="10"/>
      <c r="F66" s="20">
        <v>2021</v>
      </c>
      <c r="G66" s="20"/>
      <c r="H66" s="20">
        <v>2021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>
        <v>0.19578000000000001</v>
      </c>
      <c r="W66" s="10"/>
      <c r="X66" s="10"/>
      <c r="Y66" s="10">
        <v>0.19578000000000001</v>
      </c>
      <c r="Z66" s="10">
        <v>0.19578000000000001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0"/>
      <c r="AK66" s="100"/>
      <c r="AL66" s="100"/>
      <c r="AM66" s="100"/>
      <c r="AN66" s="100"/>
      <c r="AO66" s="10"/>
      <c r="AP66" s="10"/>
      <c r="AQ66" s="10"/>
      <c r="AR66" s="10"/>
      <c r="AS66" s="10"/>
      <c r="AT66" s="100"/>
      <c r="AU66" s="100"/>
      <c r="AV66" s="100"/>
      <c r="AW66" s="100"/>
      <c r="AX66" s="100"/>
      <c r="AY66" s="10"/>
      <c r="AZ66" s="10"/>
      <c r="BA66" s="10"/>
      <c r="BB66" s="10"/>
      <c r="BC66" s="10"/>
      <c r="BD66" s="100"/>
      <c r="BE66" s="100"/>
      <c r="BF66" s="100"/>
      <c r="BG66" s="100"/>
      <c r="BH66" s="10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>
        <v>0.19578000000000001</v>
      </c>
      <c r="CD66" s="10"/>
      <c r="CE66" s="10"/>
      <c r="CF66" s="10">
        <v>0.16314999999999999</v>
      </c>
      <c r="CG66" s="10">
        <v>3.263000000000002E-2</v>
      </c>
      <c r="CH66" s="10">
        <v>0</v>
      </c>
      <c r="CI66" s="10"/>
      <c r="CJ66" s="10"/>
      <c r="CK66" s="10">
        <v>0</v>
      </c>
      <c r="CL66" s="10">
        <v>0</v>
      </c>
      <c r="CM66" s="10">
        <v>0</v>
      </c>
      <c r="CN66" s="10">
        <v>0</v>
      </c>
      <c r="CO66" s="10">
        <v>0</v>
      </c>
      <c r="CP66" s="10">
        <v>0</v>
      </c>
      <c r="CQ66" s="10">
        <v>0</v>
      </c>
      <c r="CR66" s="10">
        <v>0.19578000000000001</v>
      </c>
      <c r="CS66" s="10">
        <v>0</v>
      </c>
      <c r="CT66" s="10">
        <v>0</v>
      </c>
      <c r="CU66" s="10">
        <v>0.16314999999999999</v>
      </c>
      <c r="CV66" s="10">
        <v>3.263000000000002E-2</v>
      </c>
      <c r="CW66" s="57"/>
    </row>
    <row r="67" spans="1:101" x14ac:dyDescent="0.25">
      <c r="A67" s="40" t="s">
        <v>125</v>
      </c>
      <c r="B67" s="9"/>
      <c r="C67" s="2" t="s">
        <v>217</v>
      </c>
      <c r="D67" s="13"/>
      <c r="E67" s="11"/>
      <c r="F67" s="19"/>
      <c r="G67" s="19"/>
      <c r="H67" s="19"/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0.19578000000000001</v>
      </c>
      <c r="W67" s="11">
        <v>0</v>
      </c>
      <c r="X67" s="11">
        <v>0</v>
      </c>
      <c r="Y67" s="11">
        <v>0.19578000000000001</v>
      </c>
      <c r="Z67" s="11">
        <v>0.19578000000000001</v>
      </c>
      <c r="AA67" s="11"/>
      <c r="AB67" s="11"/>
      <c r="AC67" s="11"/>
      <c r="AD67" s="11"/>
      <c r="AE67" s="11"/>
      <c r="AF67" s="11"/>
      <c r="AG67" s="11"/>
      <c r="AH67" s="11"/>
      <c r="AI67" s="11"/>
      <c r="AJ67" s="99">
        <v>0</v>
      </c>
      <c r="AK67" s="99">
        <v>0</v>
      </c>
      <c r="AL67" s="99">
        <v>0</v>
      </c>
      <c r="AM67" s="99">
        <v>0</v>
      </c>
      <c r="AN67" s="99">
        <v>0</v>
      </c>
      <c r="AO67" s="11">
        <v>0</v>
      </c>
      <c r="AP67" s="11">
        <v>0</v>
      </c>
      <c r="AQ67" s="11">
        <v>0</v>
      </c>
      <c r="AR67" s="11">
        <v>0</v>
      </c>
      <c r="AS67" s="11">
        <v>0</v>
      </c>
      <c r="AT67" s="99">
        <v>0</v>
      </c>
      <c r="AU67" s="99">
        <v>0</v>
      </c>
      <c r="AV67" s="99">
        <v>0</v>
      </c>
      <c r="AW67" s="99">
        <v>0</v>
      </c>
      <c r="AX67" s="99">
        <v>0</v>
      </c>
      <c r="AY67" s="11">
        <v>0</v>
      </c>
      <c r="AZ67" s="11">
        <v>0</v>
      </c>
      <c r="BA67" s="11">
        <v>0</v>
      </c>
      <c r="BB67" s="11">
        <v>0</v>
      </c>
      <c r="BC67" s="11">
        <v>0</v>
      </c>
      <c r="BD67" s="99">
        <v>0</v>
      </c>
      <c r="BE67" s="99">
        <v>0</v>
      </c>
      <c r="BF67" s="99">
        <v>0</v>
      </c>
      <c r="BG67" s="99">
        <v>0</v>
      </c>
      <c r="BH67" s="99">
        <v>0</v>
      </c>
      <c r="BI67" s="11">
        <v>0</v>
      </c>
      <c r="BJ67" s="11">
        <v>0</v>
      </c>
      <c r="BK67" s="11">
        <v>0</v>
      </c>
      <c r="BL67" s="11">
        <v>0</v>
      </c>
      <c r="BM67" s="11">
        <v>0</v>
      </c>
      <c r="BN67" s="11">
        <v>0</v>
      </c>
      <c r="BO67" s="11">
        <v>0</v>
      </c>
      <c r="BP67" s="11">
        <v>0</v>
      </c>
      <c r="BQ67" s="11"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0</v>
      </c>
      <c r="CB67" s="11">
        <v>0</v>
      </c>
      <c r="CC67" s="11">
        <v>0.19578000000000001</v>
      </c>
      <c r="CD67" s="11">
        <v>0</v>
      </c>
      <c r="CE67" s="11">
        <v>0</v>
      </c>
      <c r="CF67" s="11">
        <v>0.16314999999999999</v>
      </c>
      <c r="CG67" s="11">
        <v>3.263000000000002E-2</v>
      </c>
      <c r="CH67" s="11">
        <v>0</v>
      </c>
      <c r="CI67" s="11">
        <v>0</v>
      </c>
      <c r="CJ67" s="11">
        <v>0</v>
      </c>
      <c r="CK67" s="11">
        <v>0</v>
      </c>
      <c r="CL67" s="11">
        <v>0</v>
      </c>
      <c r="CM67" s="11">
        <v>0</v>
      </c>
      <c r="CN67" s="11">
        <v>0</v>
      </c>
      <c r="CO67" s="11">
        <v>0</v>
      </c>
      <c r="CP67" s="11">
        <v>0</v>
      </c>
      <c r="CQ67" s="11">
        <v>0</v>
      </c>
      <c r="CR67" s="11">
        <v>0.19578000000000001</v>
      </c>
      <c r="CS67" s="11">
        <v>0</v>
      </c>
      <c r="CT67" s="11">
        <v>0</v>
      </c>
      <c r="CU67" s="11">
        <v>0.16314999999999999</v>
      </c>
      <c r="CV67" s="11">
        <v>3.263000000000002E-2</v>
      </c>
      <c r="CW67" s="56"/>
    </row>
    <row r="68" spans="1:101" s="40" customFormat="1" ht="30.75" customHeight="1" x14ac:dyDescent="0.25">
      <c r="A68" s="40" t="s">
        <v>125</v>
      </c>
      <c r="B68" s="9" t="s">
        <v>157</v>
      </c>
      <c r="C68" s="2" t="s">
        <v>158</v>
      </c>
      <c r="D68" s="13"/>
      <c r="E68" s="11">
        <f t="shared" ref="E68" si="4">E74+E77</f>
        <v>0</v>
      </c>
      <c r="F68" s="19"/>
      <c r="G68" s="19"/>
      <c r="H68" s="19"/>
      <c r="I68" s="11">
        <v>33.428945600000006</v>
      </c>
      <c r="J68" s="11">
        <v>259.24045251000001</v>
      </c>
      <c r="K68" s="11">
        <v>0</v>
      </c>
      <c r="L68" s="11">
        <v>33.428945600000006</v>
      </c>
      <c r="M68" s="11">
        <v>259.24045251000001</v>
      </c>
      <c r="N68" s="11">
        <v>0</v>
      </c>
      <c r="O68" s="11">
        <v>0</v>
      </c>
      <c r="P68" s="11">
        <v>7.0464014699999957</v>
      </c>
      <c r="Q68" s="11">
        <v>0</v>
      </c>
      <c r="R68" s="11">
        <v>0</v>
      </c>
      <c r="S68" s="11">
        <v>0</v>
      </c>
      <c r="T68" s="11">
        <v>0</v>
      </c>
      <c r="U68" s="11">
        <v>272.17007049</v>
      </c>
      <c r="V68" s="11">
        <v>272.17007049</v>
      </c>
      <c r="W68" s="11">
        <v>159.31409859299998</v>
      </c>
      <c r="X68" s="11">
        <v>111.87062121299999</v>
      </c>
      <c r="Y68" s="11">
        <v>113.100612763</v>
      </c>
      <c r="Z68" s="11">
        <v>113.100612763</v>
      </c>
      <c r="AA68" s="10"/>
      <c r="AB68" s="10"/>
      <c r="AC68" s="10"/>
      <c r="AD68" s="10"/>
      <c r="AE68" s="10"/>
      <c r="AF68" s="10"/>
      <c r="AG68" s="10"/>
      <c r="AH68" s="10"/>
      <c r="AI68" s="10"/>
      <c r="AJ68" s="99">
        <v>0</v>
      </c>
      <c r="AK68" s="99">
        <v>0</v>
      </c>
      <c r="AL68" s="99">
        <v>0</v>
      </c>
      <c r="AM68" s="99">
        <v>0</v>
      </c>
      <c r="AN68" s="99">
        <v>0</v>
      </c>
      <c r="AO68" s="11">
        <v>0</v>
      </c>
      <c r="AP68" s="11">
        <v>0</v>
      </c>
      <c r="AQ68" s="11">
        <v>0</v>
      </c>
      <c r="AR68" s="11">
        <v>0</v>
      </c>
      <c r="AS68" s="11">
        <v>0</v>
      </c>
      <c r="AT68" s="99">
        <v>49.286646283000003</v>
      </c>
      <c r="AU68" s="99">
        <v>0</v>
      </c>
      <c r="AV68" s="99">
        <v>0</v>
      </c>
      <c r="AW68" s="99">
        <v>41.768344307627132</v>
      </c>
      <c r="AX68" s="99">
        <v>7.5183019753728777</v>
      </c>
      <c r="AY68" s="11">
        <v>44.022439583000008</v>
      </c>
      <c r="AZ68" s="11">
        <v>0</v>
      </c>
      <c r="BA68" s="11">
        <v>0</v>
      </c>
      <c r="BB68" s="11">
        <v>37.307152188983046</v>
      </c>
      <c r="BC68" s="11">
        <v>6.7152873940169462</v>
      </c>
      <c r="BD68" s="99">
        <v>77.254554450000001</v>
      </c>
      <c r="BE68" s="99">
        <v>0</v>
      </c>
      <c r="BF68" s="99">
        <v>0</v>
      </c>
      <c r="BG68" s="99">
        <v>64.378795374999996</v>
      </c>
      <c r="BH68" s="99">
        <v>12.875759074999996</v>
      </c>
      <c r="BI68" s="11">
        <v>66.903390009999995</v>
      </c>
      <c r="BJ68" s="11">
        <v>0</v>
      </c>
      <c r="BK68" s="11">
        <v>0</v>
      </c>
      <c r="BL68" s="11">
        <v>55.752825008333332</v>
      </c>
      <c r="BM68" s="11">
        <v>11.150565001666664</v>
      </c>
      <c r="BN68" s="11">
        <v>32.132003999999995</v>
      </c>
      <c r="BO68" s="11">
        <v>0</v>
      </c>
      <c r="BP68" s="11">
        <v>0</v>
      </c>
      <c r="BQ68" s="11">
        <v>26.776670000000003</v>
      </c>
      <c r="BR68" s="11">
        <v>5.3553339999999992</v>
      </c>
      <c r="BS68" s="33">
        <v>30.76323657</v>
      </c>
      <c r="BT68" s="33">
        <v>0</v>
      </c>
      <c r="BU68" s="33">
        <v>0</v>
      </c>
      <c r="BV68" s="33">
        <v>25.647948849999999</v>
      </c>
      <c r="BW68" s="33">
        <v>5.1152877200000004</v>
      </c>
      <c r="BX68" s="11">
        <v>31.340004</v>
      </c>
      <c r="BY68" s="11">
        <v>0</v>
      </c>
      <c r="BZ68" s="11">
        <v>0</v>
      </c>
      <c r="CA68" s="11">
        <v>26.11667001</v>
      </c>
      <c r="CB68" s="11">
        <v>5.2233339900000004</v>
      </c>
      <c r="CC68" s="11">
        <v>21.997383510000002</v>
      </c>
      <c r="CD68" s="11">
        <v>0</v>
      </c>
      <c r="CE68" s="11">
        <v>0</v>
      </c>
      <c r="CF68" s="11">
        <v>18.331152920000001</v>
      </c>
      <c r="CG68" s="11">
        <v>3.6662305900000018</v>
      </c>
      <c r="CH68" s="11">
        <v>1.429504579999999</v>
      </c>
      <c r="CI68" s="11">
        <v>0</v>
      </c>
      <c r="CJ68" s="11">
        <v>0</v>
      </c>
      <c r="CK68" s="11">
        <v>1.19125382</v>
      </c>
      <c r="CL68" s="11">
        <v>0.23825075999999901</v>
      </c>
      <c r="CM68" s="11">
        <v>173.029070163</v>
      </c>
      <c r="CN68" s="11">
        <v>0</v>
      </c>
      <c r="CO68" s="11">
        <v>0</v>
      </c>
      <c r="CP68" s="11">
        <v>144.82459605731637</v>
      </c>
      <c r="CQ68" s="11">
        <v>28.204474105683612</v>
      </c>
      <c r="CR68" s="11">
        <v>165.11595425300001</v>
      </c>
      <c r="CS68" s="11">
        <v>0</v>
      </c>
      <c r="CT68" s="11">
        <v>0</v>
      </c>
      <c r="CU68" s="11">
        <v>138.23033278731637</v>
      </c>
      <c r="CV68" s="11">
        <v>26.885621465683609</v>
      </c>
      <c r="CW68" s="56"/>
    </row>
    <row r="69" spans="1:101" x14ac:dyDescent="0.25">
      <c r="B69" s="9"/>
      <c r="C69" s="2" t="s">
        <v>112</v>
      </c>
      <c r="D69" s="13"/>
      <c r="E69" s="11"/>
      <c r="F69" s="19"/>
      <c r="G69" s="19"/>
      <c r="H69" s="19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99"/>
      <c r="AK69" s="99"/>
      <c r="AL69" s="99"/>
      <c r="AM69" s="99"/>
      <c r="AN69" s="99"/>
      <c r="AO69" s="11"/>
      <c r="AP69" s="11"/>
      <c r="AQ69" s="11"/>
      <c r="AR69" s="11"/>
      <c r="AS69" s="11"/>
      <c r="AT69" s="99"/>
      <c r="AU69" s="99"/>
      <c r="AV69" s="99"/>
      <c r="AW69" s="99"/>
      <c r="AX69" s="99"/>
      <c r="AY69" s="11"/>
      <c r="AZ69" s="11"/>
      <c r="BA69" s="11"/>
      <c r="BB69" s="11"/>
      <c r="BC69" s="11"/>
      <c r="BD69" s="99"/>
      <c r="BE69" s="99"/>
      <c r="BF69" s="99"/>
      <c r="BG69" s="99"/>
      <c r="BH69" s="99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33"/>
      <c r="BT69" s="33"/>
      <c r="BU69" s="33"/>
      <c r="BV69" s="33"/>
      <c r="BW69" s="33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56"/>
    </row>
    <row r="70" spans="1:101" s="40" customFormat="1" ht="30" x14ac:dyDescent="0.25">
      <c r="B70" s="58" t="s">
        <v>157</v>
      </c>
      <c r="C70" s="3" t="s">
        <v>159</v>
      </c>
      <c r="D70" s="14" t="s">
        <v>160</v>
      </c>
      <c r="E70" s="10" t="s">
        <v>115</v>
      </c>
      <c r="F70" s="20">
        <f>[1]f2!D54</f>
        <v>2018</v>
      </c>
      <c r="G70" s="20">
        <v>2018</v>
      </c>
      <c r="H70" s="20">
        <f>G70</f>
        <v>2018</v>
      </c>
      <c r="I70" s="10">
        <v>2.1793656000000001</v>
      </c>
      <c r="J70" s="10">
        <v>10.205500000000001</v>
      </c>
      <c r="K70" s="26">
        <v>41791</v>
      </c>
      <c r="L70" s="10">
        <v>2.1793656000000001</v>
      </c>
      <c r="M70" s="10">
        <v>10.205500000000001</v>
      </c>
      <c r="N70" s="26">
        <v>41791</v>
      </c>
      <c r="O70" s="10"/>
      <c r="P70" s="10">
        <v>1.6313938000000014</v>
      </c>
      <c r="Q70" s="10"/>
      <c r="R70" s="10"/>
      <c r="S70" s="10"/>
      <c r="T70" s="10"/>
      <c r="U70" s="10">
        <v>12.531360490000001</v>
      </c>
      <c r="V70" s="10">
        <v>12.531360490000001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0">
        <v>0</v>
      </c>
      <c r="AK70" s="100"/>
      <c r="AL70" s="100"/>
      <c r="AM70" s="100"/>
      <c r="AN70" s="100"/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0">
        <v>10.899966686000001</v>
      </c>
      <c r="AU70" s="100"/>
      <c r="AV70" s="100"/>
      <c r="AW70" s="100">
        <v>9.2372599033898322</v>
      </c>
      <c r="AX70" s="100">
        <v>1.6627067826101687</v>
      </c>
      <c r="AY70" s="10">
        <v>10.899966686000001</v>
      </c>
      <c r="AZ70" s="10">
        <v>0</v>
      </c>
      <c r="BA70" s="10">
        <v>0</v>
      </c>
      <c r="BB70" s="10">
        <v>9.2372599033898322</v>
      </c>
      <c r="BC70" s="10">
        <v>1.6627067826101687</v>
      </c>
      <c r="BD70" s="100">
        <v>0</v>
      </c>
      <c r="BE70" s="100">
        <v>0</v>
      </c>
      <c r="BF70" s="100">
        <v>0</v>
      </c>
      <c r="BG70" s="100">
        <v>0</v>
      </c>
      <c r="BH70" s="100">
        <v>0</v>
      </c>
      <c r="BI70" s="10">
        <v>0</v>
      </c>
      <c r="BJ70" s="10">
        <v>0</v>
      </c>
      <c r="BK70" s="10">
        <v>0</v>
      </c>
      <c r="BL70" s="10">
        <v>0</v>
      </c>
      <c r="BM70" s="10">
        <v>0</v>
      </c>
      <c r="BN70" s="10">
        <v>0</v>
      </c>
      <c r="BO70" s="10">
        <v>0</v>
      </c>
      <c r="BP70" s="10">
        <v>0</v>
      </c>
      <c r="BQ70" s="10">
        <v>0</v>
      </c>
      <c r="BR70" s="10">
        <v>0</v>
      </c>
      <c r="BS70" s="34">
        <v>0</v>
      </c>
      <c r="BT70" s="34"/>
      <c r="BU70" s="34"/>
      <c r="BV70" s="34">
        <v>0</v>
      </c>
      <c r="BW70" s="34">
        <v>0</v>
      </c>
      <c r="BX70" s="10">
        <v>0</v>
      </c>
      <c r="BY70" s="10"/>
      <c r="BZ70" s="10"/>
      <c r="CA70" s="10"/>
      <c r="CB70" s="10"/>
      <c r="CC70" s="10">
        <v>0</v>
      </c>
      <c r="CD70" s="10"/>
      <c r="CE70" s="10"/>
      <c r="CF70" s="10">
        <v>0</v>
      </c>
      <c r="CG70" s="10">
        <v>0</v>
      </c>
      <c r="CH70" s="10">
        <v>0</v>
      </c>
      <c r="CI70" s="10">
        <v>0</v>
      </c>
      <c r="CJ70" s="10">
        <v>0</v>
      </c>
      <c r="CK70" s="10">
        <v>0</v>
      </c>
      <c r="CL70" s="10">
        <v>0</v>
      </c>
      <c r="CM70" s="10">
        <v>10.899966686000001</v>
      </c>
      <c r="CN70" s="10">
        <v>0</v>
      </c>
      <c r="CO70" s="10">
        <v>0</v>
      </c>
      <c r="CP70" s="10">
        <v>9.2372599033898322</v>
      </c>
      <c r="CQ70" s="10">
        <v>1.6627067826101687</v>
      </c>
      <c r="CR70" s="10">
        <v>10.899966686000001</v>
      </c>
      <c r="CS70" s="10">
        <v>0</v>
      </c>
      <c r="CT70" s="10">
        <v>0</v>
      </c>
      <c r="CU70" s="10">
        <v>9.2372599033898322</v>
      </c>
      <c r="CV70" s="10">
        <v>1.6627067826101687</v>
      </c>
      <c r="CW70" s="3" t="s">
        <v>136</v>
      </c>
    </row>
    <row r="71" spans="1:101" s="40" customFormat="1" ht="30.75" customHeight="1" x14ac:dyDescent="0.25">
      <c r="B71" s="58" t="s">
        <v>157</v>
      </c>
      <c r="C71" s="3" t="s">
        <v>161</v>
      </c>
      <c r="D71" s="14" t="s">
        <v>162</v>
      </c>
      <c r="E71" s="10" t="s">
        <v>163</v>
      </c>
      <c r="F71" s="20">
        <f>[1]f2!D55</f>
        <v>2018</v>
      </c>
      <c r="G71" s="20">
        <v>2021</v>
      </c>
      <c r="H71" s="20">
        <f>G71</f>
        <v>2021</v>
      </c>
      <c r="I71" s="10">
        <v>7.41</v>
      </c>
      <c r="J71" s="10">
        <v>52.571602509999998</v>
      </c>
      <c r="K71" s="26">
        <v>43556</v>
      </c>
      <c r="L71" s="10">
        <v>7.41</v>
      </c>
      <c r="M71" s="10">
        <v>52.571602509999998</v>
      </c>
      <c r="N71" s="26">
        <v>43556</v>
      </c>
      <c r="O71" s="10"/>
      <c r="P71" s="10">
        <v>3.4032755399999957</v>
      </c>
      <c r="Q71" s="10"/>
      <c r="R71" s="10"/>
      <c r="S71" s="10"/>
      <c r="T71" s="10"/>
      <c r="U71" s="10">
        <v>58.99</v>
      </c>
      <c r="V71" s="10">
        <v>58.99</v>
      </c>
      <c r="W71" s="10">
        <v>31.593180673000006</v>
      </c>
      <c r="X71" s="10">
        <v>18.181952673000005</v>
      </c>
      <c r="Y71" s="10">
        <v>19.415959623000006</v>
      </c>
      <c r="Z71" s="10">
        <v>19.415959623000006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0">
        <v>0</v>
      </c>
      <c r="AK71" s="100"/>
      <c r="AL71" s="100"/>
      <c r="AM71" s="100"/>
      <c r="AN71" s="100"/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0">
        <v>6.4941055369999994</v>
      </c>
      <c r="AU71" s="100"/>
      <c r="AV71" s="100"/>
      <c r="AW71" s="100">
        <v>5.5034792686440674</v>
      </c>
      <c r="AX71" s="100">
        <v>0.99062626835593193</v>
      </c>
      <c r="AY71" s="10">
        <v>6.2227105470000001</v>
      </c>
      <c r="AZ71" s="10">
        <v>0</v>
      </c>
      <c r="BA71" s="10">
        <v>0</v>
      </c>
      <c r="BB71" s="10">
        <v>5.27348351440678</v>
      </c>
      <c r="BC71" s="10">
        <v>0.94922703259322017</v>
      </c>
      <c r="BD71" s="100">
        <v>21.215388699999998</v>
      </c>
      <c r="BE71" s="100">
        <v>0</v>
      </c>
      <c r="BF71" s="100">
        <v>0</v>
      </c>
      <c r="BG71" s="100">
        <v>17.679490583333333</v>
      </c>
      <c r="BH71" s="100">
        <v>3.5358981166666652</v>
      </c>
      <c r="BI71" s="10">
        <v>21.174108779999997</v>
      </c>
      <c r="BJ71" s="10">
        <v>0</v>
      </c>
      <c r="BK71" s="10">
        <v>0</v>
      </c>
      <c r="BL71" s="10">
        <v>17.64509065</v>
      </c>
      <c r="BM71" s="10">
        <v>3.529018129999999</v>
      </c>
      <c r="BN71" s="10">
        <v>13.411227999999999</v>
      </c>
      <c r="BO71" s="10">
        <v>0</v>
      </c>
      <c r="BP71" s="10">
        <v>0</v>
      </c>
      <c r="BQ71" s="10">
        <v>11.17602333</v>
      </c>
      <c r="BR71" s="10">
        <v>2.2352046699999999</v>
      </c>
      <c r="BS71" s="34">
        <v>12.17722105</v>
      </c>
      <c r="BT71" s="34"/>
      <c r="BU71" s="34"/>
      <c r="BV71" s="34">
        <v>10.151948519999999</v>
      </c>
      <c r="BW71" s="34">
        <v>2.0252725300000005</v>
      </c>
      <c r="BX71" s="10">
        <v>18.181952670000001</v>
      </c>
      <c r="BY71" s="10"/>
      <c r="BZ71" s="10"/>
      <c r="CA71" s="10">
        <v>15.151627230000001</v>
      </c>
      <c r="CB71" s="10">
        <v>3.0303254400000004</v>
      </c>
      <c r="CC71" s="10">
        <v>4</v>
      </c>
      <c r="CD71" s="10"/>
      <c r="CE71" s="10"/>
      <c r="CF71" s="10">
        <v>3.3333333299999999</v>
      </c>
      <c r="CG71" s="10">
        <v>0.66666667000000013</v>
      </c>
      <c r="CH71" s="10">
        <v>0</v>
      </c>
      <c r="CI71" s="10">
        <v>0</v>
      </c>
      <c r="CJ71" s="10">
        <v>0</v>
      </c>
      <c r="CK71" s="10">
        <v>0</v>
      </c>
      <c r="CL71" s="10">
        <v>0</v>
      </c>
      <c r="CM71" s="10">
        <v>57.755993046999997</v>
      </c>
      <c r="CN71" s="10">
        <v>0</v>
      </c>
      <c r="CO71" s="10">
        <v>0</v>
      </c>
      <c r="CP71" s="10">
        <v>48.222149914406785</v>
      </c>
      <c r="CQ71" s="10">
        <v>9.5338431325932191</v>
      </c>
      <c r="CR71" s="10">
        <v>43.574040376999996</v>
      </c>
      <c r="CS71" s="10">
        <v>0</v>
      </c>
      <c r="CT71" s="10">
        <v>0</v>
      </c>
      <c r="CU71" s="10">
        <v>36.403856014406784</v>
      </c>
      <c r="CV71" s="10">
        <v>7.1701843625932202</v>
      </c>
      <c r="CW71" s="3" t="s">
        <v>164</v>
      </c>
    </row>
    <row r="72" spans="1:101" s="40" customFormat="1" ht="30" x14ac:dyDescent="0.25">
      <c r="B72" s="58" t="s">
        <v>157</v>
      </c>
      <c r="C72" s="3" t="s">
        <v>165</v>
      </c>
      <c r="D72" s="14" t="s">
        <v>166</v>
      </c>
      <c r="E72" s="10" t="s">
        <v>167</v>
      </c>
      <c r="F72" s="20">
        <f>[1]f2!D56</f>
        <v>2018</v>
      </c>
      <c r="G72" s="20">
        <v>2020</v>
      </c>
      <c r="H72" s="20">
        <v>2020</v>
      </c>
      <c r="I72" s="10">
        <v>6.8708499999999999</v>
      </c>
      <c r="J72" s="10">
        <v>71.431470000000004</v>
      </c>
      <c r="K72" s="26">
        <v>43556</v>
      </c>
      <c r="L72" s="10">
        <v>6.8708499999999999</v>
      </c>
      <c r="M72" s="10">
        <v>71.431470000000004</v>
      </c>
      <c r="N72" s="26">
        <v>43556</v>
      </c>
      <c r="O72" s="10"/>
      <c r="P72" s="10">
        <v>2.0117321299999986</v>
      </c>
      <c r="Q72" s="10"/>
      <c r="R72" s="10"/>
      <c r="S72" s="10"/>
      <c r="T72" s="10"/>
      <c r="U72" s="10">
        <v>75.55</v>
      </c>
      <c r="V72" s="10">
        <v>75.55</v>
      </c>
      <c r="W72" s="10">
        <v>17.716248379999996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0">
        <v>0</v>
      </c>
      <c r="AK72" s="100"/>
      <c r="AL72" s="100"/>
      <c r="AM72" s="100"/>
      <c r="AN72" s="100"/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0">
        <v>25.055157210000001</v>
      </c>
      <c r="AU72" s="100"/>
      <c r="AV72" s="100"/>
      <c r="AW72" s="100">
        <v>21.23318407627119</v>
      </c>
      <c r="AX72" s="100">
        <v>3.821973133728811</v>
      </c>
      <c r="AY72" s="10">
        <v>25.05990027</v>
      </c>
      <c r="AZ72" s="10">
        <v>0</v>
      </c>
      <c r="BA72" s="10">
        <v>0</v>
      </c>
      <c r="BB72" s="10">
        <v>21.23720361864407</v>
      </c>
      <c r="BC72" s="10">
        <v>3.8226966513559297</v>
      </c>
      <c r="BD72" s="100">
        <v>38.43973587</v>
      </c>
      <c r="BE72" s="100">
        <v>0</v>
      </c>
      <c r="BF72" s="100">
        <v>0</v>
      </c>
      <c r="BG72" s="100">
        <v>32.033113225000001</v>
      </c>
      <c r="BH72" s="100">
        <v>6.4066226449999988</v>
      </c>
      <c r="BI72" s="10">
        <v>32.773851350000001</v>
      </c>
      <c r="BJ72" s="10">
        <v>0</v>
      </c>
      <c r="BK72" s="10">
        <v>0</v>
      </c>
      <c r="BL72" s="10">
        <v>27.311542791666668</v>
      </c>
      <c r="BM72" s="10">
        <v>5.4623085583333326</v>
      </c>
      <c r="BN72" s="10">
        <v>2.4047749999999999</v>
      </c>
      <c r="BO72" s="10">
        <v>0</v>
      </c>
      <c r="BP72" s="10">
        <v>0</v>
      </c>
      <c r="BQ72" s="10">
        <v>2.00397917</v>
      </c>
      <c r="BR72" s="10">
        <v>0.40079582999999985</v>
      </c>
      <c r="BS72" s="34">
        <v>2.26599912</v>
      </c>
      <c r="BT72" s="34"/>
      <c r="BU72" s="34"/>
      <c r="BV72" s="34">
        <v>1.8899289399999999</v>
      </c>
      <c r="BW72" s="34">
        <v>0.37607018000000014</v>
      </c>
      <c r="BX72" s="10">
        <v>0</v>
      </c>
      <c r="BY72" s="10"/>
      <c r="BZ72" s="10"/>
      <c r="CA72" s="10">
        <v>0</v>
      </c>
      <c r="CB72" s="10"/>
      <c r="CC72" s="10">
        <v>0</v>
      </c>
      <c r="CD72" s="10"/>
      <c r="CE72" s="10"/>
      <c r="CF72" s="10">
        <v>0</v>
      </c>
      <c r="CG72" s="10">
        <v>0</v>
      </c>
      <c r="CH72" s="10">
        <v>0</v>
      </c>
      <c r="CI72" s="10">
        <v>0</v>
      </c>
      <c r="CJ72" s="10">
        <v>0</v>
      </c>
      <c r="CK72" s="10">
        <v>0</v>
      </c>
      <c r="CL72" s="10">
        <v>0</v>
      </c>
      <c r="CM72" s="10">
        <v>60.099750740000005</v>
      </c>
      <c r="CN72" s="10">
        <v>0</v>
      </c>
      <c r="CO72" s="10">
        <v>0</v>
      </c>
      <c r="CP72" s="10">
        <v>50.438675350310739</v>
      </c>
      <c r="CQ72" s="10">
        <v>9.6610753896892625</v>
      </c>
      <c r="CR72" s="10">
        <v>60.099750740000005</v>
      </c>
      <c r="CS72" s="10">
        <v>0</v>
      </c>
      <c r="CT72" s="10">
        <v>0</v>
      </c>
      <c r="CU72" s="10">
        <v>50.438675350310739</v>
      </c>
      <c r="CV72" s="10">
        <v>9.6610753896892625</v>
      </c>
      <c r="CW72" s="3" t="s">
        <v>164</v>
      </c>
    </row>
    <row r="73" spans="1:101" s="40" customFormat="1" ht="30" x14ac:dyDescent="0.25">
      <c r="B73" s="58" t="s">
        <v>157</v>
      </c>
      <c r="C73" s="3" t="s">
        <v>168</v>
      </c>
      <c r="D73" s="14" t="s">
        <v>169</v>
      </c>
      <c r="E73" s="10" t="s">
        <v>170</v>
      </c>
      <c r="F73" s="20">
        <f>[1]f2!D57</f>
        <v>2018</v>
      </c>
      <c r="G73" s="20">
        <v>2022</v>
      </c>
      <c r="H73" s="20">
        <v>2023</v>
      </c>
      <c r="I73" s="10">
        <v>16.968730000000001</v>
      </c>
      <c r="J73" s="10">
        <v>122.99502</v>
      </c>
      <c r="K73" s="26">
        <v>43617</v>
      </c>
      <c r="L73" s="10">
        <v>16.968730000000001</v>
      </c>
      <c r="M73" s="10">
        <v>122.99502</v>
      </c>
      <c r="N73" s="26">
        <v>43617</v>
      </c>
      <c r="O73" s="10"/>
      <c r="P73" s="10">
        <v>0</v>
      </c>
      <c r="Q73" s="10"/>
      <c r="R73" s="10"/>
      <c r="S73" s="10"/>
      <c r="T73" s="10"/>
      <c r="U73" s="10">
        <v>122.99509999999999</v>
      </c>
      <c r="V73" s="10">
        <v>122.99509999999999</v>
      </c>
      <c r="W73" s="10">
        <v>110.00466953999999</v>
      </c>
      <c r="X73" s="10">
        <v>93.688668539999995</v>
      </c>
      <c r="Y73" s="10">
        <v>93.684653139999995</v>
      </c>
      <c r="Z73" s="10">
        <v>93.684653139999995</v>
      </c>
      <c r="AA73" s="10"/>
      <c r="AB73" s="10"/>
      <c r="AC73" s="10"/>
      <c r="AD73" s="10"/>
      <c r="AE73" s="10"/>
      <c r="AF73" s="10"/>
      <c r="AG73" s="10"/>
      <c r="AH73" s="10"/>
      <c r="AI73" s="10"/>
      <c r="AJ73" s="100">
        <v>0</v>
      </c>
      <c r="AK73" s="100"/>
      <c r="AL73" s="100"/>
      <c r="AM73" s="100"/>
      <c r="AN73" s="100"/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0">
        <v>5.0350005800000002</v>
      </c>
      <c r="AU73" s="100"/>
      <c r="AV73" s="100"/>
      <c r="AW73" s="100">
        <v>4.2669496440677968</v>
      </c>
      <c r="AX73" s="100">
        <v>0.76805093593220342</v>
      </c>
      <c r="AY73" s="10">
        <v>3.5000580000000003E-2</v>
      </c>
      <c r="AZ73" s="10">
        <v>0</v>
      </c>
      <c r="BA73" s="10">
        <v>0</v>
      </c>
      <c r="BB73" s="10">
        <v>2.9661508474576277E-2</v>
      </c>
      <c r="BC73" s="10">
        <v>5.3390715254237262E-3</v>
      </c>
      <c r="BD73" s="100">
        <v>17.599429879999999</v>
      </c>
      <c r="BE73" s="100">
        <v>0</v>
      </c>
      <c r="BF73" s="100">
        <v>0</v>
      </c>
      <c r="BG73" s="100">
        <v>14.666191566666667</v>
      </c>
      <c r="BH73" s="100">
        <v>2.933238313333332</v>
      </c>
      <c r="BI73" s="10">
        <v>12.955429880000001</v>
      </c>
      <c r="BJ73" s="10">
        <v>0</v>
      </c>
      <c r="BK73" s="10">
        <v>0</v>
      </c>
      <c r="BL73" s="10">
        <v>10.796191566666668</v>
      </c>
      <c r="BM73" s="10">
        <v>2.1592383133333324</v>
      </c>
      <c r="BN73" s="10">
        <v>16.316001</v>
      </c>
      <c r="BO73" s="10">
        <v>0</v>
      </c>
      <c r="BP73" s="10">
        <v>0</v>
      </c>
      <c r="BQ73" s="10">
        <v>13.596667500000001</v>
      </c>
      <c r="BR73" s="10">
        <v>2.7193334999999994</v>
      </c>
      <c r="BS73" s="34">
        <v>16.3200164</v>
      </c>
      <c r="BT73" s="34"/>
      <c r="BU73" s="34"/>
      <c r="BV73" s="34">
        <v>13.60607139</v>
      </c>
      <c r="BW73" s="34">
        <v>2.7139450099999998</v>
      </c>
      <c r="BX73" s="10">
        <v>13.158051329999999</v>
      </c>
      <c r="BY73" s="10"/>
      <c r="BZ73" s="10"/>
      <c r="CA73" s="10">
        <v>10.965042779999999</v>
      </c>
      <c r="CB73" s="10">
        <v>2.1930085500000001</v>
      </c>
      <c r="CC73" s="10">
        <v>17.997383510000002</v>
      </c>
      <c r="CD73" s="10"/>
      <c r="CE73" s="10"/>
      <c r="CF73" s="10">
        <v>14.997819590000001</v>
      </c>
      <c r="CG73" s="10">
        <v>2.9995639200000017</v>
      </c>
      <c r="CH73" s="10">
        <v>1.429504579999999</v>
      </c>
      <c r="CI73" s="10">
        <v>0</v>
      </c>
      <c r="CJ73" s="10">
        <v>0</v>
      </c>
      <c r="CK73" s="10">
        <v>1.19125382</v>
      </c>
      <c r="CL73" s="10">
        <v>0.23825075999999901</v>
      </c>
      <c r="CM73" s="10">
        <v>42.468498189999998</v>
      </c>
      <c r="CN73" s="10">
        <v>0</v>
      </c>
      <c r="CO73" s="10">
        <v>0</v>
      </c>
      <c r="CP73" s="10">
        <v>35.396967245141241</v>
      </c>
      <c r="CQ73" s="10">
        <v>7.0715309448587558</v>
      </c>
      <c r="CR73" s="10">
        <v>48.737334950000005</v>
      </c>
      <c r="CS73" s="10">
        <v>0</v>
      </c>
      <c r="CT73" s="10">
        <v>0</v>
      </c>
      <c r="CU73" s="10">
        <v>40.620997875141242</v>
      </c>
      <c r="CV73" s="10">
        <v>8.1163370748587571</v>
      </c>
      <c r="CW73" s="3" t="s">
        <v>164</v>
      </c>
    </row>
    <row r="74" spans="1:101" s="40" customFormat="1" x14ac:dyDescent="0.25">
      <c r="B74" s="9"/>
      <c r="C74" s="2" t="s">
        <v>117</v>
      </c>
      <c r="D74" s="13"/>
      <c r="E74" s="11">
        <f t="shared" ref="E74" si="5">SUM(E70:E73)</f>
        <v>0</v>
      </c>
      <c r="F74" s="19"/>
      <c r="G74" s="19"/>
      <c r="H74" s="19"/>
      <c r="I74" s="11">
        <v>33.428945600000006</v>
      </c>
      <c r="J74" s="11">
        <v>257.20359251000002</v>
      </c>
      <c r="K74" s="11"/>
      <c r="L74" s="11">
        <v>33.428945600000006</v>
      </c>
      <c r="M74" s="11">
        <v>257.20359251000002</v>
      </c>
      <c r="N74" s="11"/>
      <c r="O74" s="11">
        <v>0</v>
      </c>
      <c r="P74" s="11">
        <v>7.0464014699999957</v>
      </c>
      <c r="Q74" s="11">
        <v>0</v>
      </c>
      <c r="R74" s="11">
        <v>0</v>
      </c>
      <c r="S74" s="11">
        <v>0</v>
      </c>
      <c r="T74" s="11">
        <v>0</v>
      </c>
      <c r="U74" s="11">
        <v>270.06646049</v>
      </c>
      <c r="V74" s="11">
        <v>270.06646049</v>
      </c>
      <c r="W74" s="11">
        <v>159.31409859299998</v>
      </c>
      <c r="X74" s="11">
        <v>111.87062121299999</v>
      </c>
      <c r="Y74" s="11">
        <v>113.100612763</v>
      </c>
      <c r="Z74" s="11">
        <v>113.100612763</v>
      </c>
      <c r="AA74" s="10"/>
      <c r="AB74" s="10"/>
      <c r="AC74" s="10"/>
      <c r="AD74" s="10"/>
      <c r="AE74" s="10"/>
      <c r="AF74" s="10"/>
      <c r="AG74" s="10"/>
      <c r="AH74" s="10"/>
      <c r="AI74" s="10"/>
      <c r="AJ74" s="99">
        <v>0</v>
      </c>
      <c r="AK74" s="99">
        <v>0</v>
      </c>
      <c r="AL74" s="99">
        <v>0</v>
      </c>
      <c r="AM74" s="99">
        <v>0</v>
      </c>
      <c r="AN74" s="99"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0</v>
      </c>
      <c r="AT74" s="99">
        <v>47.484230013000001</v>
      </c>
      <c r="AU74" s="99">
        <v>0</v>
      </c>
      <c r="AV74" s="99">
        <v>0</v>
      </c>
      <c r="AW74" s="99">
        <v>40.240872892372892</v>
      </c>
      <c r="AX74" s="99">
        <v>7.243357120627115</v>
      </c>
      <c r="AY74" s="11">
        <v>42.217578083000006</v>
      </c>
      <c r="AZ74" s="11">
        <v>0</v>
      </c>
      <c r="BA74" s="11">
        <v>0</v>
      </c>
      <c r="BB74" s="11">
        <v>35.777608544915253</v>
      </c>
      <c r="BC74" s="11">
        <v>6.4399695380847426</v>
      </c>
      <c r="BD74" s="99">
        <v>77.254554450000001</v>
      </c>
      <c r="BE74" s="99">
        <v>0</v>
      </c>
      <c r="BF74" s="99">
        <v>0</v>
      </c>
      <c r="BG74" s="99">
        <v>64.378795374999996</v>
      </c>
      <c r="BH74" s="99">
        <v>12.875759074999996</v>
      </c>
      <c r="BI74" s="11">
        <v>66.903390009999995</v>
      </c>
      <c r="BJ74" s="11">
        <v>0</v>
      </c>
      <c r="BK74" s="11">
        <v>0</v>
      </c>
      <c r="BL74" s="11">
        <v>55.752825008333332</v>
      </c>
      <c r="BM74" s="11">
        <v>11.150565001666664</v>
      </c>
      <c r="BN74" s="11">
        <v>32.132003999999995</v>
      </c>
      <c r="BO74" s="11">
        <v>0</v>
      </c>
      <c r="BP74" s="11">
        <v>0</v>
      </c>
      <c r="BQ74" s="11">
        <v>26.776670000000003</v>
      </c>
      <c r="BR74" s="11">
        <v>5.3553339999999992</v>
      </c>
      <c r="BS74" s="33">
        <v>30.76323657</v>
      </c>
      <c r="BT74" s="33">
        <v>0</v>
      </c>
      <c r="BU74" s="33">
        <v>0</v>
      </c>
      <c r="BV74" s="33">
        <v>25.647948849999999</v>
      </c>
      <c r="BW74" s="33">
        <v>5.1152877200000004</v>
      </c>
      <c r="BX74" s="11">
        <v>31.340004</v>
      </c>
      <c r="BY74" s="11">
        <v>0</v>
      </c>
      <c r="BZ74" s="11">
        <v>0</v>
      </c>
      <c r="CA74" s="11">
        <v>26.11667001</v>
      </c>
      <c r="CB74" s="11">
        <v>5.2233339900000004</v>
      </c>
      <c r="CC74" s="11">
        <v>21.997383510000002</v>
      </c>
      <c r="CD74" s="11">
        <v>0</v>
      </c>
      <c r="CE74" s="11">
        <v>0</v>
      </c>
      <c r="CF74" s="11">
        <v>18.331152920000001</v>
      </c>
      <c r="CG74" s="11">
        <v>3.6662305900000018</v>
      </c>
      <c r="CH74" s="11">
        <v>1.429504579999999</v>
      </c>
      <c r="CI74" s="11">
        <v>0</v>
      </c>
      <c r="CJ74" s="11">
        <v>0</v>
      </c>
      <c r="CK74" s="11">
        <v>1.19125382</v>
      </c>
      <c r="CL74" s="11">
        <v>0.23825075999999901</v>
      </c>
      <c r="CM74" s="11">
        <v>171.22420866300001</v>
      </c>
      <c r="CN74" s="11">
        <v>0</v>
      </c>
      <c r="CO74" s="11">
        <v>0</v>
      </c>
      <c r="CP74" s="11">
        <v>143.29505241324858</v>
      </c>
      <c r="CQ74" s="11">
        <v>27.929156249751408</v>
      </c>
      <c r="CR74" s="11">
        <v>163.31109275300003</v>
      </c>
      <c r="CS74" s="11">
        <v>0</v>
      </c>
      <c r="CT74" s="11">
        <v>0</v>
      </c>
      <c r="CU74" s="11">
        <v>136.70078914324858</v>
      </c>
      <c r="CV74" s="11">
        <v>26.610303609751405</v>
      </c>
      <c r="CW74" s="56"/>
    </row>
    <row r="75" spans="1:101" x14ac:dyDescent="0.25">
      <c r="B75" s="9"/>
      <c r="C75" s="2" t="s">
        <v>171</v>
      </c>
      <c r="D75" s="13"/>
      <c r="E75" s="11"/>
      <c r="F75" s="19"/>
      <c r="G75" s="19"/>
      <c r="H75" s="19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99"/>
      <c r="AK75" s="99"/>
      <c r="AL75" s="99"/>
      <c r="AM75" s="99"/>
      <c r="AN75" s="99"/>
      <c r="AO75" s="11"/>
      <c r="AP75" s="11"/>
      <c r="AQ75" s="11"/>
      <c r="AR75" s="11"/>
      <c r="AS75" s="11"/>
      <c r="AT75" s="99"/>
      <c r="AU75" s="99"/>
      <c r="AV75" s="99"/>
      <c r="AW75" s="99"/>
      <c r="AX75" s="99"/>
      <c r="AY75" s="11"/>
      <c r="AZ75" s="11"/>
      <c r="BA75" s="11"/>
      <c r="BB75" s="11"/>
      <c r="BC75" s="11"/>
      <c r="BD75" s="99"/>
      <c r="BE75" s="99"/>
      <c r="BF75" s="99"/>
      <c r="BG75" s="99"/>
      <c r="BH75" s="99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33"/>
      <c r="BT75" s="33"/>
      <c r="BU75" s="33"/>
      <c r="BV75" s="33"/>
      <c r="BW75" s="33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56"/>
    </row>
    <row r="76" spans="1:101" s="40" customFormat="1" ht="23.25" customHeight="1" x14ac:dyDescent="0.25">
      <c r="B76" s="58" t="s">
        <v>157</v>
      </c>
      <c r="C76" s="6" t="s">
        <v>172</v>
      </c>
      <c r="D76" s="14" t="s">
        <v>173</v>
      </c>
      <c r="E76" s="10" t="s">
        <v>115</v>
      </c>
      <c r="F76" s="20">
        <f>[1]f2!D60</f>
        <v>2018</v>
      </c>
      <c r="G76" s="20">
        <v>2018</v>
      </c>
      <c r="H76" s="20">
        <f>G76</f>
        <v>2018</v>
      </c>
      <c r="I76" s="10">
        <v>0</v>
      </c>
      <c r="J76" s="10">
        <v>2.0368599999999999</v>
      </c>
      <c r="K76" s="26">
        <v>43160</v>
      </c>
      <c r="L76" s="10">
        <v>0</v>
      </c>
      <c r="M76" s="10">
        <v>2.0368599999999999</v>
      </c>
      <c r="N76" s="26">
        <v>43160</v>
      </c>
      <c r="O76" s="10"/>
      <c r="P76" s="10"/>
      <c r="Q76" s="10"/>
      <c r="R76" s="10"/>
      <c r="S76" s="10"/>
      <c r="T76" s="10"/>
      <c r="U76" s="10">
        <v>2.1036100000000002</v>
      </c>
      <c r="V76" s="10">
        <v>2.1036100000000002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0">
        <v>0</v>
      </c>
      <c r="AK76" s="100"/>
      <c r="AL76" s="100"/>
      <c r="AM76" s="100"/>
      <c r="AN76" s="100"/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0">
        <v>1.8024162699999999</v>
      </c>
      <c r="AU76" s="100"/>
      <c r="AV76" s="100"/>
      <c r="AW76" s="103">
        <v>1.5274714152542372</v>
      </c>
      <c r="AX76" s="103">
        <v>0.27494485474576269</v>
      </c>
      <c r="AY76" s="10">
        <v>1.8048614999999999</v>
      </c>
      <c r="AZ76" s="10">
        <v>0</v>
      </c>
      <c r="BA76" s="10">
        <v>0</v>
      </c>
      <c r="BB76" s="10">
        <v>1.5295436440677965</v>
      </c>
      <c r="BC76" s="10">
        <v>0.27531785593220337</v>
      </c>
      <c r="BD76" s="100">
        <v>0</v>
      </c>
      <c r="BE76" s="100">
        <v>0</v>
      </c>
      <c r="BF76" s="100">
        <v>0</v>
      </c>
      <c r="BG76" s="100">
        <v>0</v>
      </c>
      <c r="BH76" s="100">
        <v>0</v>
      </c>
      <c r="BI76" s="10">
        <v>0</v>
      </c>
      <c r="BJ76" s="10">
        <v>0</v>
      </c>
      <c r="BK76" s="10">
        <v>0</v>
      </c>
      <c r="BL76" s="10">
        <v>0</v>
      </c>
      <c r="BM76" s="10">
        <v>0</v>
      </c>
      <c r="BN76" s="10">
        <v>0</v>
      </c>
      <c r="BO76" s="10">
        <v>0</v>
      </c>
      <c r="BP76" s="10">
        <v>0</v>
      </c>
      <c r="BQ76" s="10">
        <v>0</v>
      </c>
      <c r="BR76" s="10">
        <v>0</v>
      </c>
      <c r="BS76" s="34">
        <v>0</v>
      </c>
      <c r="BT76" s="34"/>
      <c r="BU76" s="34"/>
      <c r="BV76" s="34">
        <v>0</v>
      </c>
      <c r="BW76" s="34">
        <v>0</v>
      </c>
      <c r="BX76" s="10">
        <v>0</v>
      </c>
      <c r="BY76" s="10"/>
      <c r="BZ76" s="10"/>
      <c r="CA76" s="10"/>
      <c r="CB76" s="10"/>
      <c r="CC76" s="10">
        <v>0</v>
      </c>
      <c r="CD76" s="10"/>
      <c r="CE76" s="10"/>
      <c r="CF76" s="10"/>
      <c r="CG76" s="10"/>
      <c r="CH76" s="10">
        <v>0</v>
      </c>
      <c r="CI76" s="10">
        <v>0</v>
      </c>
      <c r="CJ76" s="10">
        <v>0</v>
      </c>
      <c r="CK76" s="10">
        <v>0</v>
      </c>
      <c r="CL76" s="10">
        <v>0</v>
      </c>
      <c r="CM76" s="10">
        <v>1.8048614999999999</v>
      </c>
      <c r="CN76" s="10">
        <v>0</v>
      </c>
      <c r="CO76" s="10">
        <v>0</v>
      </c>
      <c r="CP76" s="10">
        <v>1.5295436440677965</v>
      </c>
      <c r="CQ76" s="10">
        <v>0.27531785593220337</v>
      </c>
      <c r="CR76" s="10">
        <v>1.8048614999999999</v>
      </c>
      <c r="CS76" s="10">
        <v>0</v>
      </c>
      <c r="CT76" s="10">
        <v>0</v>
      </c>
      <c r="CU76" s="10">
        <v>1.5295436440677965</v>
      </c>
      <c r="CV76" s="10">
        <v>0.27531785593220337</v>
      </c>
      <c r="CW76" s="3" t="s">
        <v>116</v>
      </c>
    </row>
    <row r="77" spans="1:101" x14ac:dyDescent="0.25">
      <c r="B77" s="9"/>
      <c r="C77" s="2" t="s">
        <v>174</v>
      </c>
      <c r="D77" s="13"/>
      <c r="E77" s="11"/>
      <c r="F77" s="19"/>
      <c r="G77" s="19"/>
      <c r="H77" s="19"/>
      <c r="I77" s="11">
        <v>0</v>
      </c>
      <c r="J77" s="11">
        <v>2.0368599999999999</v>
      </c>
      <c r="K77" s="11"/>
      <c r="L77" s="11">
        <v>0</v>
      </c>
      <c r="M77" s="11">
        <v>2.0368599999999999</v>
      </c>
      <c r="N77" s="11"/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2.1036100000000002</v>
      </c>
      <c r="V77" s="11">
        <v>2.1036100000000002</v>
      </c>
      <c r="W77" s="11">
        <v>0</v>
      </c>
      <c r="X77" s="11">
        <v>0</v>
      </c>
      <c r="Y77" s="11">
        <v>0</v>
      </c>
      <c r="Z77" s="11">
        <v>0</v>
      </c>
      <c r="AA77" s="11"/>
      <c r="AB77" s="11"/>
      <c r="AC77" s="11"/>
      <c r="AD77" s="11"/>
      <c r="AE77" s="11"/>
      <c r="AF77" s="11"/>
      <c r="AG77" s="11"/>
      <c r="AH77" s="11"/>
      <c r="AI77" s="11"/>
      <c r="AJ77" s="99">
        <v>0</v>
      </c>
      <c r="AK77" s="99">
        <v>0</v>
      </c>
      <c r="AL77" s="99">
        <v>0</v>
      </c>
      <c r="AM77" s="99">
        <v>0</v>
      </c>
      <c r="AN77" s="99">
        <v>0</v>
      </c>
      <c r="AO77" s="11">
        <v>0</v>
      </c>
      <c r="AP77" s="11">
        <v>0</v>
      </c>
      <c r="AQ77" s="11">
        <v>0</v>
      </c>
      <c r="AR77" s="11">
        <v>0</v>
      </c>
      <c r="AS77" s="11">
        <v>0</v>
      </c>
      <c r="AT77" s="99">
        <v>1.8024162699999999</v>
      </c>
      <c r="AU77" s="99">
        <v>0</v>
      </c>
      <c r="AV77" s="99">
        <v>0</v>
      </c>
      <c r="AW77" s="99">
        <v>1.5274714152542372</v>
      </c>
      <c r="AX77" s="99">
        <v>0.27494485474576269</v>
      </c>
      <c r="AY77" s="11">
        <v>1.8048614999999999</v>
      </c>
      <c r="AZ77" s="11">
        <v>0</v>
      </c>
      <c r="BA77" s="11">
        <v>0</v>
      </c>
      <c r="BB77" s="11">
        <v>1.5295436440677965</v>
      </c>
      <c r="BC77" s="11">
        <v>0.27531785593220337</v>
      </c>
      <c r="BD77" s="99">
        <v>0</v>
      </c>
      <c r="BE77" s="99">
        <v>0</v>
      </c>
      <c r="BF77" s="99">
        <v>0</v>
      </c>
      <c r="BG77" s="99">
        <v>0</v>
      </c>
      <c r="BH77" s="99">
        <v>0</v>
      </c>
      <c r="BI77" s="11">
        <v>0</v>
      </c>
      <c r="BJ77" s="11">
        <v>0</v>
      </c>
      <c r="BK77" s="11">
        <v>0</v>
      </c>
      <c r="BL77" s="11">
        <v>0</v>
      </c>
      <c r="BM77" s="11">
        <v>0</v>
      </c>
      <c r="BN77" s="11">
        <v>0</v>
      </c>
      <c r="BO77" s="11">
        <v>0</v>
      </c>
      <c r="BP77" s="11">
        <v>0</v>
      </c>
      <c r="BQ77" s="11">
        <v>0</v>
      </c>
      <c r="BR77" s="11">
        <v>0</v>
      </c>
      <c r="BS77" s="33">
        <v>0</v>
      </c>
      <c r="BT77" s="33">
        <v>0</v>
      </c>
      <c r="BU77" s="33">
        <v>0</v>
      </c>
      <c r="BV77" s="33">
        <v>0</v>
      </c>
      <c r="BW77" s="33">
        <v>0</v>
      </c>
      <c r="BX77" s="11">
        <v>0</v>
      </c>
      <c r="BY77" s="11">
        <v>0</v>
      </c>
      <c r="BZ77" s="11">
        <v>0</v>
      </c>
      <c r="CA77" s="11">
        <v>0</v>
      </c>
      <c r="CB77" s="11">
        <v>0</v>
      </c>
      <c r="CC77" s="11">
        <v>0</v>
      </c>
      <c r="CD77" s="11">
        <v>0</v>
      </c>
      <c r="CE77" s="11">
        <v>0</v>
      </c>
      <c r="CF77" s="11">
        <v>0</v>
      </c>
      <c r="CG77" s="11">
        <v>0</v>
      </c>
      <c r="CH77" s="11">
        <v>0</v>
      </c>
      <c r="CI77" s="11">
        <v>0</v>
      </c>
      <c r="CJ77" s="11">
        <v>0</v>
      </c>
      <c r="CK77" s="11">
        <v>0</v>
      </c>
      <c r="CL77" s="11">
        <v>0</v>
      </c>
      <c r="CM77" s="11">
        <v>1.8048614999999999</v>
      </c>
      <c r="CN77" s="11">
        <v>0</v>
      </c>
      <c r="CO77" s="11">
        <v>0</v>
      </c>
      <c r="CP77" s="11">
        <v>1.5295436440677965</v>
      </c>
      <c r="CQ77" s="11">
        <v>0.27531785593220337</v>
      </c>
      <c r="CR77" s="11">
        <v>1.8048614999999999</v>
      </c>
      <c r="CS77" s="11">
        <v>0</v>
      </c>
      <c r="CT77" s="11">
        <v>0</v>
      </c>
      <c r="CU77" s="11">
        <v>1.5295436440677965</v>
      </c>
      <c r="CV77" s="11">
        <v>0.27531785593220337</v>
      </c>
      <c r="CW77" s="56"/>
    </row>
    <row r="78" spans="1:101" s="40" customFormat="1" ht="17.25" customHeight="1" x14ac:dyDescent="0.25">
      <c r="B78" s="9" t="s">
        <v>175</v>
      </c>
      <c r="C78" s="2" t="s">
        <v>176</v>
      </c>
      <c r="D78" s="13"/>
      <c r="E78" s="11"/>
      <c r="F78" s="19"/>
      <c r="G78" s="19"/>
      <c r="H78" s="19"/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8.007263</v>
      </c>
      <c r="V78" s="11">
        <v>12.514258999999999</v>
      </c>
      <c r="W78" s="11">
        <v>8.007263</v>
      </c>
      <c r="X78" s="11">
        <v>0</v>
      </c>
      <c r="Y78" s="11">
        <v>4.506996</v>
      </c>
      <c r="Z78" s="11">
        <v>4.506996</v>
      </c>
      <c r="AA78" s="10"/>
      <c r="AB78" s="10"/>
      <c r="AC78" s="10"/>
      <c r="AD78" s="10"/>
      <c r="AE78" s="10"/>
      <c r="AF78" s="10"/>
      <c r="AG78" s="10"/>
      <c r="AH78" s="10"/>
      <c r="AI78" s="10"/>
      <c r="AJ78" s="99">
        <v>0</v>
      </c>
      <c r="AK78" s="99">
        <v>0</v>
      </c>
      <c r="AL78" s="99">
        <v>0</v>
      </c>
      <c r="AM78" s="99">
        <v>0</v>
      </c>
      <c r="AN78" s="99">
        <v>0</v>
      </c>
      <c r="AO78" s="11">
        <v>0</v>
      </c>
      <c r="AP78" s="11">
        <v>0</v>
      </c>
      <c r="AQ78" s="11">
        <v>0</v>
      </c>
      <c r="AR78" s="11">
        <v>0</v>
      </c>
      <c r="AS78" s="11">
        <v>0</v>
      </c>
      <c r="AT78" s="99">
        <v>0</v>
      </c>
      <c r="AU78" s="99">
        <v>0</v>
      </c>
      <c r="AV78" s="99">
        <v>0</v>
      </c>
      <c r="AW78" s="99">
        <v>0</v>
      </c>
      <c r="AX78" s="99">
        <v>0</v>
      </c>
      <c r="AY78" s="11">
        <v>0</v>
      </c>
      <c r="AZ78" s="11">
        <v>0</v>
      </c>
      <c r="BA78" s="11">
        <v>0</v>
      </c>
      <c r="BB78" s="11">
        <v>0</v>
      </c>
      <c r="BC78" s="11">
        <v>0</v>
      </c>
      <c r="BD78" s="99">
        <v>0</v>
      </c>
      <c r="BE78" s="99">
        <v>0</v>
      </c>
      <c r="BF78" s="99">
        <v>0</v>
      </c>
      <c r="BG78" s="99">
        <v>0</v>
      </c>
      <c r="BH78" s="99">
        <v>0</v>
      </c>
      <c r="BI78" s="11">
        <v>0</v>
      </c>
      <c r="BJ78" s="11">
        <v>0</v>
      </c>
      <c r="BK78" s="11">
        <v>0</v>
      </c>
      <c r="BL78" s="11">
        <v>0</v>
      </c>
      <c r="BM78" s="11">
        <v>0</v>
      </c>
      <c r="BN78" s="11">
        <v>8.007263</v>
      </c>
      <c r="BO78" s="11">
        <v>0</v>
      </c>
      <c r="BP78" s="11">
        <v>0</v>
      </c>
      <c r="BQ78" s="11">
        <v>0</v>
      </c>
      <c r="BR78" s="11">
        <v>8.007263</v>
      </c>
      <c r="BS78" s="11">
        <v>8.007263</v>
      </c>
      <c r="BT78" s="11">
        <v>0</v>
      </c>
      <c r="BU78" s="11">
        <v>0</v>
      </c>
      <c r="BV78" s="11">
        <v>0</v>
      </c>
      <c r="BW78" s="11">
        <v>8.007263</v>
      </c>
      <c r="BX78" s="11">
        <v>0</v>
      </c>
      <c r="BY78" s="11">
        <v>0</v>
      </c>
      <c r="BZ78" s="11">
        <v>0</v>
      </c>
      <c r="CA78" s="11">
        <v>0</v>
      </c>
      <c r="CB78" s="11">
        <v>0</v>
      </c>
      <c r="CC78" s="11">
        <v>4.506996</v>
      </c>
      <c r="CD78" s="11">
        <v>0</v>
      </c>
      <c r="CE78" s="11">
        <v>0</v>
      </c>
      <c r="CF78" s="11">
        <v>0</v>
      </c>
      <c r="CG78" s="11">
        <v>4.506996</v>
      </c>
      <c r="CH78" s="11">
        <v>0</v>
      </c>
      <c r="CI78" s="11">
        <v>0</v>
      </c>
      <c r="CJ78" s="11">
        <v>0</v>
      </c>
      <c r="CK78" s="11">
        <v>0</v>
      </c>
      <c r="CL78" s="11">
        <v>0</v>
      </c>
      <c r="CM78" s="11">
        <v>8.007263</v>
      </c>
      <c r="CN78" s="11">
        <v>0</v>
      </c>
      <c r="CO78" s="11">
        <v>0</v>
      </c>
      <c r="CP78" s="11">
        <v>0</v>
      </c>
      <c r="CQ78" s="11">
        <v>8.007263</v>
      </c>
      <c r="CR78" s="11">
        <v>12.514258999999999</v>
      </c>
      <c r="CS78" s="11">
        <v>0</v>
      </c>
      <c r="CT78" s="11">
        <v>0</v>
      </c>
      <c r="CU78" s="11">
        <v>0</v>
      </c>
      <c r="CV78" s="11">
        <v>12.514258999999999</v>
      </c>
      <c r="CW78" s="56"/>
    </row>
    <row r="79" spans="1:101" s="40" customFormat="1" ht="17.25" customHeight="1" x14ac:dyDescent="0.25">
      <c r="B79" s="9"/>
      <c r="C79" s="2" t="s">
        <v>112</v>
      </c>
      <c r="D79" s="13"/>
      <c r="E79" s="11"/>
      <c r="F79" s="19"/>
      <c r="G79" s="19"/>
      <c r="H79" s="19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0"/>
      <c r="AB79" s="10"/>
      <c r="AC79" s="10"/>
      <c r="AD79" s="10"/>
      <c r="AE79" s="10"/>
      <c r="AF79" s="10"/>
      <c r="AG79" s="10"/>
      <c r="AH79" s="10"/>
      <c r="AI79" s="10"/>
      <c r="AJ79" s="99"/>
      <c r="AK79" s="99"/>
      <c r="AL79" s="99"/>
      <c r="AM79" s="99"/>
      <c r="AN79" s="99"/>
      <c r="AO79" s="11"/>
      <c r="AP79" s="11"/>
      <c r="AQ79" s="11"/>
      <c r="AR79" s="11"/>
      <c r="AS79" s="11"/>
      <c r="AT79" s="99"/>
      <c r="AU79" s="99"/>
      <c r="AV79" s="99"/>
      <c r="AW79" s="99"/>
      <c r="AX79" s="99"/>
      <c r="AY79" s="11"/>
      <c r="AZ79" s="11"/>
      <c r="BA79" s="11"/>
      <c r="BB79" s="11"/>
      <c r="BC79" s="11"/>
      <c r="BD79" s="99"/>
      <c r="BE79" s="99"/>
      <c r="BF79" s="99"/>
      <c r="BG79" s="99"/>
      <c r="BH79" s="99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33"/>
      <c r="BT79" s="33"/>
      <c r="BU79" s="33"/>
      <c r="BV79" s="33"/>
      <c r="BW79" s="33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56"/>
    </row>
    <row r="80" spans="1:101" s="40" customFormat="1" ht="45" x14ac:dyDescent="0.25">
      <c r="B80" s="5" t="s">
        <v>175</v>
      </c>
      <c r="C80" s="3" t="s">
        <v>177</v>
      </c>
      <c r="D80" s="14" t="s">
        <v>178</v>
      </c>
      <c r="E80" s="10" t="s">
        <v>142</v>
      </c>
      <c r="F80" s="20">
        <v>2020</v>
      </c>
      <c r="G80" s="20">
        <v>2020</v>
      </c>
      <c r="H80" s="20">
        <v>2020</v>
      </c>
      <c r="I80" s="10"/>
      <c r="J80" s="10"/>
      <c r="K80" s="26"/>
      <c r="L80" s="10"/>
      <c r="M80" s="10"/>
      <c r="N80" s="10"/>
      <c r="O80" s="10"/>
      <c r="P80" s="10"/>
      <c r="Q80" s="10"/>
      <c r="R80" s="10"/>
      <c r="S80" s="10"/>
      <c r="T80" s="10"/>
      <c r="U80" s="10">
        <v>4.5096629999999998</v>
      </c>
      <c r="V80" s="10">
        <v>4.5096629999999998</v>
      </c>
      <c r="W80" s="10">
        <v>4.5096629999999998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0"/>
      <c r="AK80" s="100"/>
      <c r="AL80" s="100"/>
      <c r="AM80" s="100"/>
      <c r="AN80" s="100"/>
      <c r="AO80" s="10"/>
      <c r="AP80" s="10"/>
      <c r="AQ80" s="10"/>
      <c r="AR80" s="10"/>
      <c r="AS80" s="10"/>
      <c r="AT80" s="100"/>
      <c r="AU80" s="100"/>
      <c r="AV80" s="100"/>
      <c r="AW80" s="100"/>
      <c r="AX80" s="100"/>
      <c r="AY80" s="10"/>
      <c r="AZ80" s="10"/>
      <c r="BA80" s="10"/>
      <c r="BB80" s="10"/>
      <c r="BC80" s="10"/>
      <c r="BD80" s="100"/>
      <c r="BE80" s="100"/>
      <c r="BF80" s="100"/>
      <c r="BG80" s="100"/>
      <c r="BH80" s="100"/>
      <c r="BI80" s="10"/>
      <c r="BJ80" s="10"/>
      <c r="BK80" s="10"/>
      <c r="BL80" s="10"/>
      <c r="BM80" s="10"/>
      <c r="BN80" s="10">
        <v>4.5096629999999998</v>
      </c>
      <c r="BO80" s="10">
        <v>0</v>
      </c>
      <c r="BP80" s="10">
        <v>0</v>
      </c>
      <c r="BQ80" s="10">
        <v>0</v>
      </c>
      <c r="BR80" s="10">
        <v>4.5096629999999998</v>
      </c>
      <c r="BS80" s="34">
        <v>4.5096629999999998</v>
      </c>
      <c r="BT80" s="34"/>
      <c r="BU80" s="34"/>
      <c r="BV80" s="34">
        <v>0</v>
      </c>
      <c r="BW80" s="34">
        <v>4.5096629999999998</v>
      </c>
      <c r="BX80" s="10">
        <v>0</v>
      </c>
      <c r="BY80" s="10"/>
      <c r="BZ80" s="10"/>
      <c r="CA80" s="10"/>
      <c r="CB80" s="10"/>
      <c r="CC80" s="10">
        <v>0</v>
      </c>
      <c r="CD80" s="10"/>
      <c r="CE80" s="10"/>
      <c r="CF80" s="10"/>
      <c r="CG80" s="10"/>
      <c r="CH80" s="10">
        <v>0</v>
      </c>
      <c r="CI80" s="10">
        <v>0</v>
      </c>
      <c r="CJ80" s="10">
        <v>0</v>
      </c>
      <c r="CK80" s="10">
        <v>0</v>
      </c>
      <c r="CL80" s="10">
        <v>0</v>
      </c>
      <c r="CM80" s="10">
        <v>4.5096629999999998</v>
      </c>
      <c r="CN80" s="10">
        <v>0</v>
      </c>
      <c r="CO80" s="10">
        <v>0</v>
      </c>
      <c r="CP80" s="10">
        <v>0</v>
      </c>
      <c r="CQ80" s="10">
        <v>4.5096629999999998</v>
      </c>
      <c r="CR80" s="10">
        <v>4.5096629999999998</v>
      </c>
      <c r="CS80" s="10">
        <v>0</v>
      </c>
      <c r="CT80" s="10">
        <v>0</v>
      </c>
      <c r="CU80" s="10">
        <v>0</v>
      </c>
      <c r="CV80" s="10">
        <v>4.5096629999999998</v>
      </c>
      <c r="CW80" s="3" t="s">
        <v>180</v>
      </c>
    </row>
    <row r="81" spans="2:101" s="40" customFormat="1" ht="30" x14ac:dyDescent="0.25">
      <c r="B81" s="5" t="s">
        <v>175</v>
      </c>
      <c r="C81" s="3" t="s">
        <v>325</v>
      </c>
      <c r="D81" s="14" t="s">
        <v>326</v>
      </c>
      <c r="E81" s="10" t="s">
        <v>142</v>
      </c>
      <c r="F81" s="20">
        <v>2020</v>
      </c>
      <c r="G81" s="20">
        <v>2020</v>
      </c>
      <c r="H81" s="20">
        <v>2020</v>
      </c>
      <c r="I81" s="10"/>
      <c r="J81" s="10"/>
      <c r="K81" s="26"/>
      <c r="L81" s="10"/>
      <c r="M81" s="10"/>
      <c r="N81" s="10"/>
      <c r="O81" s="10"/>
      <c r="P81" s="10"/>
      <c r="Q81" s="10"/>
      <c r="R81" s="10"/>
      <c r="S81" s="10"/>
      <c r="T81" s="10"/>
      <c r="U81" s="10">
        <v>2.3738000000000001</v>
      </c>
      <c r="V81" s="10">
        <v>2.3738000000000001</v>
      </c>
      <c r="W81" s="10">
        <v>2.3738000000000001</v>
      </c>
      <c r="X81" s="10">
        <v>0</v>
      </c>
      <c r="Y81" s="10">
        <v>0</v>
      </c>
      <c r="Z81" s="10">
        <v>0</v>
      </c>
      <c r="AA81" s="10"/>
      <c r="AB81" s="10"/>
      <c r="AC81" s="10"/>
      <c r="AD81" s="10"/>
      <c r="AE81" s="10"/>
      <c r="AF81" s="10"/>
      <c r="AG81" s="10"/>
      <c r="AH81" s="10"/>
      <c r="AI81" s="10"/>
      <c r="AJ81" s="100"/>
      <c r="AK81" s="100"/>
      <c r="AL81" s="100"/>
      <c r="AM81" s="100"/>
      <c r="AN81" s="100"/>
      <c r="AO81" s="10"/>
      <c r="AP81" s="10"/>
      <c r="AQ81" s="10"/>
      <c r="AR81" s="10"/>
      <c r="AS81" s="10"/>
      <c r="AT81" s="100"/>
      <c r="AU81" s="100"/>
      <c r="AV81" s="100"/>
      <c r="AW81" s="100"/>
      <c r="AX81" s="100"/>
      <c r="AY81" s="10"/>
      <c r="AZ81" s="10"/>
      <c r="BA81" s="10"/>
      <c r="BB81" s="10"/>
      <c r="BC81" s="10"/>
      <c r="BD81" s="100"/>
      <c r="BE81" s="100"/>
      <c r="BF81" s="100"/>
      <c r="BG81" s="100"/>
      <c r="BH81" s="100"/>
      <c r="BI81" s="10"/>
      <c r="BJ81" s="10"/>
      <c r="BK81" s="10"/>
      <c r="BL81" s="10"/>
      <c r="BM81" s="10"/>
      <c r="BN81" s="10">
        <v>2.3738000000000001</v>
      </c>
      <c r="BO81" s="10">
        <v>0</v>
      </c>
      <c r="BP81" s="10">
        <v>0</v>
      </c>
      <c r="BQ81" s="10">
        <v>0</v>
      </c>
      <c r="BR81" s="10">
        <v>2.3738000000000001</v>
      </c>
      <c r="BS81" s="34">
        <v>2.3738000000000001</v>
      </c>
      <c r="BT81" s="34"/>
      <c r="BU81" s="34"/>
      <c r="BV81" s="34">
        <v>0</v>
      </c>
      <c r="BW81" s="34">
        <v>2.3738000000000001</v>
      </c>
      <c r="BX81" s="10"/>
      <c r="BY81" s="10"/>
      <c r="BZ81" s="10"/>
      <c r="CA81" s="10"/>
      <c r="CB81" s="10"/>
      <c r="CC81" s="10">
        <v>0</v>
      </c>
      <c r="CD81" s="10"/>
      <c r="CE81" s="10"/>
      <c r="CF81" s="10"/>
      <c r="CG81" s="10"/>
      <c r="CH81" s="10">
        <v>0</v>
      </c>
      <c r="CI81" s="10">
        <v>0</v>
      </c>
      <c r="CJ81" s="10">
        <v>0</v>
      </c>
      <c r="CK81" s="10">
        <v>0</v>
      </c>
      <c r="CL81" s="10">
        <v>0</v>
      </c>
      <c r="CM81" s="10">
        <v>2.3738000000000001</v>
      </c>
      <c r="CN81" s="10">
        <v>0</v>
      </c>
      <c r="CO81" s="10">
        <v>0</v>
      </c>
      <c r="CP81" s="10">
        <v>0</v>
      </c>
      <c r="CQ81" s="10">
        <v>2.3738000000000001</v>
      </c>
      <c r="CR81" s="10">
        <v>2.3738000000000001</v>
      </c>
      <c r="CS81" s="10">
        <v>0</v>
      </c>
      <c r="CT81" s="10">
        <v>0</v>
      </c>
      <c r="CU81" s="10">
        <v>0</v>
      </c>
      <c r="CV81" s="10">
        <v>2.3738000000000001</v>
      </c>
      <c r="CW81" s="3"/>
    </row>
    <row r="82" spans="2:101" s="40" customFormat="1" ht="34.15" customHeight="1" x14ac:dyDescent="0.25">
      <c r="B82" s="5" t="s">
        <v>175</v>
      </c>
      <c r="C82" s="7" t="s">
        <v>345</v>
      </c>
      <c r="D82" s="14" t="s">
        <v>396</v>
      </c>
      <c r="E82" s="10"/>
      <c r="F82" s="20">
        <v>2021</v>
      </c>
      <c r="G82" s="20"/>
      <c r="H82" s="20">
        <v>2021</v>
      </c>
      <c r="I82" s="10"/>
      <c r="J82" s="10"/>
      <c r="K82" s="26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>
        <v>3.8469959999999999</v>
      </c>
      <c r="W82" s="10"/>
      <c r="X82" s="10"/>
      <c r="Y82" s="10">
        <v>3.8469959999999999</v>
      </c>
      <c r="Z82" s="10">
        <v>3.8469959999999999</v>
      </c>
      <c r="AA82" s="10"/>
      <c r="AB82" s="10"/>
      <c r="AC82" s="10"/>
      <c r="AD82" s="10"/>
      <c r="AE82" s="10"/>
      <c r="AF82" s="10"/>
      <c r="AG82" s="10"/>
      <c r="AH82" s="10"/>
      <c r="AI82" s="10"/>
      <c r="AJ82" s="100"/>
      <c r="AK82" s="100"/>
      <c r="AL82" s="100"/>
      <c r="AM82" s="100"/>
      <c r="AN82" s="100"/>
      <c r="AO82" s="10"/>
      <c r="AP82" s="10"/>
      <c r="AQ82" s="10"/>
      <c r="AR82" s="10"/>
      <c r="AS82" s="10"/>
      <c r="AT82" s="100"/>
      <c r="AU82" s="100"/>
      <c r="AV82" s="100"/>
      <c r="AW82" s="100"/>
      <c r="AX82" s="100"/>
      <c r="AY82" s="10"/>
      <c r="AZ82" s="10"/>
      <c r="BA82" s="10"/>
      <c r="BB82" s="10"/>
      <c r="BC82" s="10"/>
      <c r="BD82" s="100"/>
      <c r="BE82" s="100"/>
      <c r="BF82" s="100"/>
      <c r="BG82" s="100"/>
      <c r="BH82" s="10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34"/>
      <c r="BT82" s="34"/>
      <c r="BU82" s="34"/>
      <c r="BV82" s="34"/>
      <c r="BW82" s="34"/>
      <c r="BX82" s="10"/>
      <c r="BY82" s="10"/>
      <c r="BZ82" s="10"/>
      <c r="CA82" s="10"/>
      <c r="CB82" s="10"/>
      <c r="CC82" s="10">
        <v>3.8469959999999999</v>
      </c>
      <c r="CD82" s="10"/>
      <c r="CE82" s="10"/>
      <c r="CF82" s="10"/>
      <c r="CG82" s="10">
        <v>3.8469959999999999</v>
      </c>
      <c r="CH82" s="10">
        <v>0</v>
      </c>
      <c r="CI82" s="10"/>
      <c r="CJ82" s="10"/>
      <c r="CK82" s="10">
        <v>0</v>
      </c>
      <c r="CL82" s="10">
        <v>0</v>
      </c>
      <c r="CM82" s="10">
        <v>0</v>
      </c>
      <c r="CN82" s="10">
        <v>0</v>
      </c>
      <c r="CO82" s="10">
        <v>0</v>
      </c>
      <c r="CP82" s="10">
        <v>0</v>
      </c>
      <c r="CQ82" s="10">
        <v>0</v>
      </c>
      <c r="CR82" s="10">
        <v>3.8469959999999999</v>
      </c>
      <c r="CS82" s="10">
        <v>0</v>
      </c>
      <c r="CT82" s="10">
        <v>0</v>
      </c>
      <c r="CU82" s="10">
        <v>0</v>
      </c>
      <c r="CV82" s="10">
        <v>3.8469959999999999</v>
      </c>
      <c r="CW82" s="3"/>
    </row>
    <row r="83" spans="2:101" s="40" customFormat="1" x14ac:dyDescent="0.25">
      <c r="B83" s="9"/>
      <c r="C83" s="2" t="s">
        <v>117</v>
      </c>
      <c r="D83" s="13"/>
      <c r="E83" s="11"/>
      <c r="F83" s="19"/>
      <c r="G83" s="19"/>
      <c r="H83" s="19"/>
      <c r="I83" s="11">
        <v>0</v>
      </c>
      <c r="J83" s="11">
        <v>0</v>
      </c>
      <c r="K83" s="11"/>
      <c r="L83" s="11">
        <v>0</v>
      </c>
      <c r="M83" s="11">
        <v>0</v>
      </c>
      <c r="N83" s="11"/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6.8834629999999999</v>
      </c>
      <c r="V83" s="11">
        <v>10.730459</v>
      </c>
      <c r="W83" s="11">
        <v>6.8834629999999999</v>
      </c>
      <c r="X83" s="11">
        <v>0</v>
      </c>
      <c r="Y83" s="11">
        <v>3.8469959999999999</v>
      </c>
      <c r="Z83" s="11">
        <v>3.8469959999999999</v>
      </c>
      <c r="AA83" s="10"/>
      <c r="AB83" s="10"/>
      <c r="AC83" s="10"/>
      <c r="AD83" s="10"/>
      <c r="AE83" s="10"/>
      <c r="AF83" s="10"/>
      <c r="AG83" s="10"/>
      <c r="AH83" s="10"/>
      <c r="AI83" s="10"/>
      <c r="AJ83" s="99">
        <v>0</v>
      </c>
      <c r="AK83" s="99">
        <v>0</v>
      </c>
      <c r="AL83" s="99">
        <v>0</v>
      </c>
      <c r="AM83" s="99">
        <v>0</v>
      </c>
      <c r="AN83" s="99">
        <v>0</v>
      </c>
      <c r="AO83" s="11">
        <v>0</v>
      </c>
      <c r="AP83" s="11">
        <v>0</v>
      </c>
      <c r="AQ83" s="11">
        <v>0</v>
      </c>
      <c r="AR83" s="11">
        <v>0</v>
      </c>
      <c r="AS83" s="11">
        <v>0</v>
      </c>
      <c r="AT83" s="99">
        <v>0</v>
      </c>
      <c r="AU83" s="99">
        <v>0</v>
      </c>
      <c r="AV83" s="99">
        <v>0</v>
      </c>
      <c r="AW83" s="99">
        <v>0</v>
      </c>
      <c r="AX83" s="99">
        <v>0</v>
      </c>
      <c r="AY83" s="11">
        <v>0</v>
      </c>
      <c r="AZ83" s="11">
        <v>0</v>
      </c>
      <c r="BA83" s="11">
        <v>0</v>
      </c>
      <c r="BB83" s="11">
        <v>0</v>
      </c>
      <c r="BC83" s="11">
        <v>0</v>
      </c>
      <c r="BD83" s="99">
        <v>0</v>
      </c>
      <c r="BE83" s="99">
        <v>0</v>
      </c>
      <c r="BF83" s="99">
        <v>0</v>
      </c>
      <c r="BG83" s="99">
        <v>0</v>
      </c>
      <c r="BH83" s="99">
        <v>0</v>
      </c>
      <c r="BI83" s="11">
        <v>0</v>
      </c>
      <c r="BJ83" s="11">
        <v>0</v>
      </c>
      <c r="BK83" s="11">
        <v>0</v>
      </c>
      <c r="BL83" s="11">
        <v>0</v>
      </c>
      <c r="BM83" s="11">
        <v>0</v>
      </c>
      <c r="BN83" s="11">
        <v>6.8834629999999999</v>
      </c>
      <c r="BO83" s="11">
        <v>0</v>
      </c>
      <c r="BP83" s="11">
        <v>0</v>
      </c>
      <c r="BQ83" s="11">
        <v>0</v>
      </c>
      <c r="BR83" s="11">
        <v>6.8834629999999999</v>
      </c>
      <c r="BS83" s="11">
        <v>6.8834629999999999</v>
      </c>
      <c r="BT83" s="11">
        <v>0</v>
      </c>
      <c r="BU83" s="11">
        <v>0</v>
      </c>
      <c r="BV83" s="11">
        <v>0</v>
      </c>
      <c r="BW83" s="11">
        <v>6.8834629999999999</v>
      </c>
      <c r="BX83" s="11">
        <v>0</v>
      </c>
      <c r="BY83" s="11">
        <v>0</v>
      </c>
      <c r="BZ83" s="11">
        <v>0</v>
      </c>
      <c r="CA83" s="11">
        <v>0</v>
      </c>
      <c r="CB83" s="11">
        <v>0</v>
      </c>
      <c r="CC83" s="11">
        <v>3.8469959999999999</v>
      </c>
      <c r="CD83" s="11">
        <v>0</v>
      </c>
      <c r="CE83" s="11">
        <v>0</v>
      </c>
      <c r="CF83" s="11">
        <v>0</v>
      </c>
      <c r="CG83" s="11">
        <v>3.8469959999999999</v>
      </c>
      <c r="CH83" s="11">
        <v>0</v>
      </c>
      <c r="CI83" s="11">
        <v>0</v>
      </c>
      <c r="CJ83" s="11">
        <v>0</v>
      </c>
      <c r="CK83" s="11">
        <v>0</v>
      </c>
      <c r="CL83" s="11">
        <v>0</v>
      </c>
      <c r="CM83" s="11">
        <v>6.8834629999999999</v>
      </c>
      <c r="CN83" s="11">
        <v>0</v>
      </c>
      <c r="CO83" s="11">
        <v>0</v>
      </c>
      <c r="CP83" s="11">
        <v>0</v>
      </c>
      <c r="CQ83" s="11">
        <v>6.8834629999999999</v>
      </c>
      <c r="CR83" s="11">
        <v>10.730459</v>
      </c>
      <c r="CS83" s="11">
        <v>0</v>
      </c>
      <c r="CT83" s="11">
        <v>0</v>
      </c>
      <c r="CU83" s="11">
        <v>0</v>
      </c>
      <c r="CV83" s="11">
        <v>10.730459</v>
      </c>
      <c r="CW83" s="56"/>
    </row>
    <row r="84" spans="2:101" x14ac:dyDescent="0.25">
      <c r="B84" s="9"/>
      <c r="C84" s="2" t="s">
        <v>181</v>
      </c>
      <c r="D84" s="13"/>
      <c r="E84" s="11"/>
      <c r="F84" s="19"/>
      <c r="G84" s="19"/>
      <c r="H84" s="19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99"/>
      <c r="AK84" s="99"/>
      <c r="AL84" s="99"/>
      <c r="AM84" s="99"/>
      <c r="AN84" s="99"/>
      <c r="AO84" s="11"/>
      <c r="AP84" s="11"/>
      <c r="AQ84" s="11"/>
      <c r="AR84" s="11"/>
      <c r="AS84" s="11"/>
      <c r="AT84" s="99"/>
      <c r="AU84" s="99"/>
      <c r="AV84" s="99"/>
      <c r="AW84" s="99"/>
      <c r="AX84" s="99"/>
      <c r="AY84" s="11"/>
      <c r="AZ84" s="11"/>
      <c r="BA84" s="11"/>
      <c r="BB84" s="11"/>
      <c r="BC84" s="11"/>
      <c r="BD84" s="99"/>
      <c r="BE84" s="99"/>
      <c r="BF84" s="99"/>
      <c r="BG84" s="99"/>
      <c r="BH84" s="99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33"/>
      <c r="BT84" s="33"/>
      <c r="BU84" s="33"/>
      <c r="BV84" s="33"/>
      <c r="BW84" s="33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56"/>
    </row>
    <row r="85" spans="2:101" s="40" customFormat="1" ht="60" x14ac:dyDescent="0.25">
      <c r="B85" s="5" t="s">
        <v>175</v>
      </c>
      <c r="C85" s="3" t="s">
        <v>182</v>
      </c>
      <c r="D85" s="14" t="s">
        <v>183</v>
      </c>
      <c r="E85" s="10" t="s">
        <v>142</v>
      </c>
      <c r="F85" s="20">
        <v>2020</v>
      </c>
      <c r="G85" s="20">
        <v>2020</v>
      </c>
      <c r="H85" s="20">
        <v>2020</v>
      </c>
      <c r="I85" s="10"/>
      <c r="J85" s="10"/>
      <c r="K85" s="26"/>
      <c r="L85" s="10"/>
      <c r="M85" s="10"/>
      <c r="N85" s="10"/>
      <c r="O85" s="10"/>
      <c r="P85" s="10"/>
      <c r="Q85" s="10"/>
      <c r="R85" s="10"/>
      <c r="S85" s="10"/>
      <c r="T85" s="10"/>
      <c r="U85" s="10">
        <v>1.1237999999999999</v>
      </c>
      <c r="V85" s="10">
        <v>1.1237999999999999</v>
      </c>
      <c r="W85" s="10">
        <v>1.1237999999999999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0"/>
      <c r="AK85" s="100"/>
      <c r="AL85" s="100"/>
      <c r="AM85" s="100"/>
      <c r="AN85" s="100"/>
      <c r="AO85" s="10"/>
      <c r="AP85" s="10"/>
      <c r="AQ85" s="10"/>
      <c r="AR85" s="10"/>
      <c r="AS85" s="10"/>
      <c r="AT85" s="100"/>
      <c r="AU85" s="100"/>
      <c r="AV85" s="100"/>
      <c r="AW85" s="100"/>
      <c r="AX85" s="100"/>
      <c r="AY85" s="10"/>
      <c r="AZ85" s="10"/>
      <c r="BA85" s="10"/>
      <c r="BB85" s="10"/>
      <c r="BC85" s="10"/>
      <c r="BD85" s="100"/>
      <c r="BE85" s="100"/>
      <c r="BF85" s="100"/>
      <c r="BG85" s="100"/>
      <c r="BH85" s="100"/>
      <c r="BI85" s="10"/>
      <c r="BJ85" s="10"/>
      <c r="BK85" s="10"/>
      <c r="BL85" s="10"/>
      <c r="BM85" s="10"/>
      <c r="BN85" s="10">
        <v>1.1237999999999999</v>
      </c>
      <c r="BO85" s="10">
        <v>0</v>
      </c>
      <c r="BP85" s="10">
        <v>0</v>
      </c>
      <c r="BQ85" s="10">
        <v>0</v>
      </c>
      <c r="BR85" s="10">
        <v>1.1237999999999999</v>
      </c>
      <c r="BS85" s="34">
        <v>1.1237999999999999</v>
      </c>
      <c r="BT85" s="34"/>
      <c r="BU85" s="34"/>
      <c r="BV85" s="34">
        <v>0</v>
      </c>
      <c r="BW85" s="34">
        <v>1.1237999999999999</v>
      </c>
      <c r="BX85" s="10">
        <v>0</v>
      </c>
      <c r="BY85" s="10"/>
      <c r="BZ85" s="10"/>
      <c r="CA85" s="10"/>
      <c r="CB85" s="10"/>
      <c r="CC85" s="10">
        <v>0</v>
      </c>
      <c r="CD85" s="10"/>
      <c r="CE85" s="10"/>
      <c r="CF85" s="10"/>
      <c r="CG85" s="10"/>
      <c r="CH85" s="10">
        <v>0</v>
      </c>
      <c r="CI85" s="10">
        <v>0</v>
      </c>
      <c r="CJ85" s="10">
        <v>0</v>
      </c>
      <c r="CK85" s="10">
        <v>0</v>
      </c>
      <c r="CL85" s="10">
        <v>0</v>
      </c>
      <c r="CM85" s="10">
        <v>1.1237999999999999</v>
      </c>
      <c r="CN85" s="10">
        <v>0</v>
      </c>
      <c r="CO85" s="10">
        <v>0</v>
      </c>
      <c r="CP85" s="10">
        <v>0</v>
      </c>
      <c r="CQ85" s="10">
        <v>1.1237999999999999</v>
      </c>
      <c r="CR85" s="10">
        <v>1.1237999999999999</v>
      </c>
      <c r="CS85" s="10">
        <v>0</v>
      </c>
      <c r="CT85" s="10">
        <v>0</v>
      </c>
      <c r="CU85" s="10">
        <v>0</v>
      </c>
      <c r="CV85" s="10">
        <v>1.1237999999999999</v>
      </c>
      <c r="CW85" s="3" t="s">
        <v>184</v>
      </c>
    </row>
    <row r="86" spans="2:101" x14ac:dyDescent="0.25">
      <c r="B86" s="9"/>
      <c r="C86" s="2" t="s">
        <v>130</v>
      </c>
      <c r="D86" s="13"/>
      <c r="E86" s="11"/>
      <c r="F86" s="19"/>
      <c r="G86" s="19"/>
      <c r="H86" s="19"/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/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1.1237999999999999</v>
      </c>
      <c r="V86" s="11">
        <v>1.1237999999999999</v>
      </c>
      <c r="W86" s="11">
        <v>1.1237999999999999</v>
      </c>
      <c r="X86" s="11">
        <v>0</v>
      </c>
      <c r="Y86" s="11">
        <v>0</v>
      </c>
      <c r="Z86" s="11">
        <v>0</v>
      </c>
      <c r="AA86" s="29">
        <v>0</v>
      </c>
      <c r="AB86" s="29">
        <v>0</v>
      </c>
      <c r="AC86" s="29">
        <v>0</v>
      </c>
      <c r="AD86" s="29">
        <v>0</v>
      </c>
      <c r="AE86" s="29">
        <v>0</v>
      </c>
      <c r="AF86" s="29">
        <v>0</v>
      </c>
      <c r="AG86" s="29">
        <v>0</v>
      </c>
      <c r="AH86" s="29">
        <v>0</v>
      </c>
      <c r="AI86" s="29">
        <v>0</v>
      </c>
      <c r="AJ86" s="99">
        <v>0</v>
      </c>
      <c r="AK86" s="99">
        <v>0</v>
      </c>
      <c r="AL86" s="99">
        <v>0</v>
      </c>
      <c r="AM86" s="99">
        <v>0</v>
      </c>
      <c r="AN86" s="99">
        <v>0</v>
      </c>
      <c r="AO86" s="11">
        <v>0</v>
      </c>
      <c r="AP86" s="11">
        <v>0</v>
      </c>
      <c r="AQ86" s="11">
        <v>0</v>
      </c>
      <c r="AR86" s="11">
        <v>0</v>
      </c>
      <c r="AS86" s="11">
        <v>0</v>
      </c>
      <c r="AT86" s="99">
        <v>0</v>
      </c>
      <c r="AU86" s="99">
        <v>0</v>
      </c>
      <c r="AV86" s="99">
        <v>0</v>
      </c>
      <c r="AW86" s="99">
        <v>0</v>
      </c>
      <c r="AX86" s="99">
        <v>0</v>
      </c>
      <c r="AY86" s="11">
        <v>0</v>
      </c>
      <c r="AZ86" s="11">
        <v>0</v>
      </c>
      <c r="BA86" s="11">
        <v>0</v>
      </c>
      <c r="BB86" s="11">
        <v>0</v>
      </c>
      <c r="BC86" s="11">
        <v>0</v>
      </c>
      <c r="BD86" s="99">
        <v>0</v>
      </c>
      <c r="BE86" s="99">
        <v>0</v>
      </c>
      <c r="BF86" s="99">
        <v>0</v>
      </c>
      <c r="BG86" s="99">
        <v>0</v>
      </c>
      <c r="BH86" s="99">
        <v>0</v>
      </c>
      <c r="BI86" s="11">
        <v>0</v>
      </c>
      <c r="BJ86" s="11">
        <v>0</v>
      </c>
      <c r="BK86" s="11">
        <v>0</v>
      </c>
      <c r="BL86" s="11">
        <v>0</v>
      </c>
      <c r="BM86" s="11">
        <v>0</v>
      </c>
      <c r="BN86" s="11">
        <v>1.1237999999999999</v>
      </c>
      <c r="BO86" s="11">
        <v>0</v>
      </c>
      <c r="BP86" s="11">
        <v>0</v>
      </c>
      <c r="BQ86" s="11">
        <v>0</v>
      </c>
      <c r="BR86" s="11">
        <v>1.1237999999999999</v>
      </c>
      <c r="BS86" s="33">
        <v>1.1237999999999999</v>
      </c>
      <c r="BT86" s="33">
        <v>0</v>
      </c>
      <c r="BU86" s="33">
        <v>0</v>
      </c>
      <c r="BV86" s="33">
        <v>0</v>
      </c>
      <c r="BW86" s="33">
        <v>1.1237999999999999</v>
      </c>
      <c r="BX86" s="11">
        <v>0</v>
      </c>
      <c r="BY86" s="11">
        <v>0</v>
      </c>
      <c r="BZ86" s="11">
        <v>0</v>
      </c>
      <c r="CA86" s="11">
        <v>0</v>
      </c>
      <c r="CB86" s="11">
        <v>0</v>
      </c>
      <c r="CC86" s="11">
        <v>0</v>
      </c>
      <c r="CD86" s="11">
        <v>0</v>
      </c>
      <c r="CE86" s="11">
        <v>0</v>
      </c>
      <c r="CF86" s="11">
        <v>0</v>
      </c>
      <c r="CG86" s="11">
        <v>0</v>
      </c>
      <c r="CH86" s="11">
        <v>0</v>
      </c>
      <c r="CI86" s="11">
        <v>0</v>
      </c>
      <c r="CJ86" s="11">
        <v>0</v>
      </c>
      <c r="CK86" s="11">
        <v>0</v>
      </c>
      <c r="CL86" s="11">
        <v>0</v>
      </c>
      <c r="CM86" s="11">
        <v>1.1237999999999999</v>
      </c>
      <c r="CN86" s="11">
        <v>0</v>
      </c>
      <c r="CO86" s="11">
        <v>0</v>
      </c>
      <c r="CP86" s="11">
        <v>0</v>
      </c>
      <c r="CQ86" s="11">
        <v>1.1237999999999999</v>
      </c>
      <c r="CR86" s="11">
        <v>1.1237999999999999</v>
      </c>
      <c r="CS86" s="11">
        <v>0</v>
      </c>
      <c r="CT86" s="11">
        <v>0</v>
      </c>
      <c r="CU86" s="11">
        <v>0</v>
      </c>
      <c r="CV86" s="11">
        <v>1.1237999999999999</v>
      </c>
      <c r="CW86" s="56"/>
    </row>
    <row r="87" spans="2:101" x14ac:dyDescent="0.25">
      <c r="B87" s="9"/>
      <c r="C87" s="2" t="s">
        <v>171</v>
      </c>
      <c r="D87" s="13"/>
      <c r="E87" s="11"/>
      <c r="F87" s="19"/>
      <c r="G87" s="19"/>
      <c r="H87" s="19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99"/>
      <c r="AK87" s="99"/>
      <c r="AL87" s="99"/>
      <c r="AM87" s="99"/>
      <c r="AN87" s="99"/>
      <c r="AO87" s="11"/>
      <c r="AP87" s="11"/>
      <c r="AQ87" s="11"/>
      <c r="AR87" s="11"/>
      <c r="AS87" s="11"/>
      <c r="AT87" s="99"/>
      <c r="AU87" s="99"/>
      <c r="AV87" s="99"/>
      <c r="AW87" s="99"/>
      <c r="AX87" s="99"/>
      <c r="AY87" s="11"/>
      <c r="AZ87" s="11"/>
      <c r="BA87" s="11"/>
      <c r="BB87" s="11"/>
      <c r="BC87" s="11"/>
      <c r="BD87" s="99"/>
      <c r="BE87" s="99"/>
      <c r="BF87" s="99"/>
      <c r="BG87" s="99"/>
      <c r="BH87" s="99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33"/>
      <c r="BT87" s="33"/>
      <c r="BU87" s="33"/>
      <c r="BV87" s="33"/>
      <c r="BW87" s="33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56"/>
    </row>
    <row r="88" spans="2:101" s="40" customFormat="1" ht="31.15" customHeight="1" x14ac:dyDescent="0.25">
      <c r="B88" s="5" t="s">
        <v>175</v>
      </c>
      <c r="C88" s="7" t="s">
        <v>346</v>
      </c>
      <c r="D88" s="14" t="s">
        <v>397</v>
      </c>
      <c r="E88" s="10"/>
      <c r="F88" s="20">
        <v>2021</v>
      </c>
      <c r="G88" s="20"/>
      <c r="H88" s="20">
        <v>2021</v>
      </c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>
        <v>0.66</v>
      </c>
      <c r="W88" s="10"/>
      <c r="X88" s="10"/>
      <c r="Y88" s="10">
        <v>0.66</v>
      </c>
      <c r="Z88" s="10">
        <v>0.66</v>
      </c>
      <c r="AA88" s="10"/>
      <c r="AB88" s="10"/>
      <c r="AC88" s="10"/>
      <c r="AD88" s="10"/>
      <c r="AE88" s="10"/>
      <c r="AF88" s="10"/>
      <c r="AG88" s="10"/>
      <c r="AH88" s="10"/>
      <c r="AI88" s="10"/>
      <c r="AJ88" s="100"/>
      <c r="AK88" s="100"/>
      <c r="AL88" s="100"/>
      <c r="AM88" s="100"/>
      <c r="AN88" s="100"/>
      <c r="AO88" s="10"/>
      <c r="AP88" s="10"/>
      <c r="AQ88" s="10"/>
      <c r="AR88" s="10"/>
      <c r="AS88" s="10"/>
      <c r="AT88" s="100"/>
      <c r="AU88" s="100"/>
      <c r="AV88" s="100"/>
      <c r="AW88" s="100"/>
      <c r="AX88" s="100"/>
      <c r="AY88" s="10"/>
      <c r="AZ88" s="10"/>
      <c r="BA88" s="10"/>
      <c r="BB88" s="10"/>
      <c r="BC88" s="10"/>
      <c r="BD88" s="100"/>
      <c r="BE88" s="100"/>
      <c r="BF88" s="100"/>
      <c r="BG88" s="100"/>
      <c r="BH88" s="10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34"/>
      <c r="BT88" s="34"/>
      <c r="BU88" s="34"/>
      <c r="BV88" s="34"/>
      <c r="BW88" s="34"/>
      <c r="BX88" s="10"/>
      <c r="BY88" s="10"/>
      <c r="BZ88" s="10"/>
      <c r="CA88" s="10"/>
      <c r="CB88" s="10"/>
      <c r="CC88" s="10">
        <v>0.66</v>
      </c>
      <c r="CD88" s="10"/>
      <c r="CE88" s="10"/>
      <c r="CF88" s="10"/>
      <c r="CG88" s="10">
        <v>0.66</v>
      </c>
      <c r="CH88" s="10">
        <v>0</v>
      </c>
      <c r="CI88" s="10"/>
      <c r="CJ88" s="10"/>
      <c r="CK88" s="10">
        <v>0</v>
      </c>
      <c r="CL88" s="10">
        <v>0</v>
      </c>
      <c r="CM88" s="10">
        <v>0</v>
      </c>
      <c r="CN88" s="10">
        <v>0</v>
      </c>
      <c r="CO88" s="10">
        <v>0</v>
      </c>
      <c r="CP88" s="10">
        <v>0</v>
      </c>
      <c r="CQ88" s="10">
        <v>0</v>
      </c>
      <c r="CR88" s="10">
        <v>0.66</v>
      </c>
      <c r="CS88" s="10">
        <v>0</v>
      </c>
      <c r="CT88" s="10">
        <v>0</v>
      </c>
      <c r="CU88" s="10">
        <v>0</v>
      </c>
      <c r="CV88" s="10">
        <v>0.66</v>
      </c>
      <c r="CW88" s="57"/>
    </row>
    <row r="89" spans="2:101" x14ac:dyDescent="0.25">
      <c r="B89" s="9"/>
      <c r="C89" s="2" t="s">
        <v>174</v>
      </c>
      <c r="D89" s="13"/>
      <c r="E89" s="11"/>
      <c r="F89" s="19"/>
      <c r="G89" s="19"/>
      <c r="H89" s="19"/>
      <c r="I89" s="11">
        <v>0</v>
      </c>
      <c r="J89" s="11">
        <v>0</v>
      </c>
      <c r="K89" s="11"/>
      <c r="L89" s="11">
        <v>0</v>
      </c>
      <c r="M89" s="11">
        <v>0</v>
      </c>
      <c r="N89" s="11"/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0.66</v>
      </c>
      <c r="W89" s="11">
        <v>0</v>
      </c>
      <c r="X89" s="11">
        <v>0</v>
      </c>
      <c r="Y89" s="11">
        <v>0.66</v>
      </c>
      <c r="Z89" s="11">
        <v>0.66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99">
        <v>0</v>
      </c>
      <c r="AK89" s="99">
        <v>0</v>
      </c>
      <c r="AL89" s="99">
        <v>0</v>
      </c>
      <c r="AM89" s="99">
        <v>0</v>
      </c>
      <c r="AN89" s="99">
        <v>0</v>
      </c>
      <c r="AO89" s="11">
        <v>0</v>
      </c>
      <c r="AP89" s="11">
        <v>0</v>
      </c>
      <c r="AQ89" s="11">
        <v>0</v>
      </c>
      <c r="AR89" s="11">
        <v>0</v>
      </c>
      <c r="AS89" s="11">
        <v>0</v>
      </c>
      <c r="AT89" s="99">
        <v>0</v>
      </c>
      <c r="AU89" s="99">
        <v>0</v>
      </c>
      <c r="AV89" s="99">
        <v>0</v>
      </c>
      <c r="AW89" s="99">
        <v>0</v>
      </c>
      <c r="AX89" s="99">
        <v>0</v>
      </c>
      <c r="AY89" s="11">
        <v>0</v>
      </c>
      <c r="AZ89" s="11">
        <v>0</v>
      </c>
      <c r="BA89" s="11">
        <v>0</v>
      </c>
      <c r="BB89" s="11">
        <v>0</v>
      </c>
      <c r="BC89" s="11">
        <v>0</v>
      </c>
      <c r="BD89" s="99">
        <v>0</v>
      </c>
      <c r="BE89" s="99">
        <v>0</v>
      </c>
      <c r="BF89" s="99">
        <v>0</v>
      </c>
      <c r="BG89" s="99">
        <v>0</v>
      </c>
      <c r="BH89" s="99">
        <v>0</v>
      </c>
      <c r="BI89" s="11">
        <v>0</v>
      </c>
      <c r="BJ89" s="11">
        <v>0</v>
      </c>
      <c r="BK89" s="11">
        <v>0</v>
      </c>
      <c r="BL89" s="11">
        <v>0</v>
      </c>
      <c r="BM89" s="11">
        <v>0</v>
      </c>
      <c r="BN89" s="11">
        <v>0</v>
      </c>
      <c r="BO89" s="11">
        <v>0</v>
      </c>
      <c r="BP89" s="11">
        <v>0</v>
      </c>
      <c r="BQ89" s="11">
        <v>0</v>
      </c>
      <c r="BR89" s="11">
        <v>0</v>
      </c>
      <c r="BS89" s="11">
        <v>0</v>
      </c>
      <c r="BT89" s="11">
        <v>0</v>
      </c>
      <c r="BU89" s="11">
        <v>0</v>
      </c>
      <c r="BV89" s="11">
        <v>0</v>
      </c>
      <c r="BW89" s="11">
        <v>0</v>
      </c>
      <c r="BX89" s="11">
        <v>0</v>
      </c>
      <c r="BY89" s="11">
        <v>0</v>
      </c>
      <c r="BZ89" s="11">
        <v>0</v>
      </c>
      <c r="CA89" s="11">
        <v>0</v>
      </c>
      <c r="CB89" s="11">
        <v>0</v>
      </c>
      <c r="CC89" s="11">
        <v>0.66</v>
      </c>
      <c r="CD89" s="11">
        <v>0</v>
      </c>
      <c r="CE89" s="11">
        <v>0</v>
      </c>
      <c r="CF89" s="11">
        <v>0</v>
      </c>
      <c r="CG89" s="11">
        <v>0.66</v>
      </c>
      <c r="CH89" s="11">
        <v>0</v>
      </c>
      <c r="CI89" s="11">
        <v>0</v>
      </c>
      <c r="CJ89" s="11">
        <v>0</v>
      </c>
      <c r="CK89" s="11">
        <v>0</v>
      </c>
      <c r="CL89" s="11">
        <v>0</v>
      </c>
      <c r="CM89" s="11">
        <v>0</v>
      </c>
      <c r="CN89" s="11">
        <v>0</v>
      </c>
      <c r="CO89" s="11">
        <v>0</v>
      </c>
      <c r="CP89" s="11">
        <v>0</v>
      </c>
      <c r="CQ89" s="11">
        <v>0</v>
      </c>
      <c r="CR89" s="11">
        <v>0.66</v>
      </c>
      <c r="CS89" s="11">
        <v>0</v>
      </c>
      <c r="CT89" s="11">
        <v>0</v>
      </c>
      <c r="CU89" s="11">
        <v>0</v>
      </c>
      <c r="CV89" s="11">
        <v>0.66</v>
      </c>
      <c r="CW89" s="56"/>
    </row>
    <row r="90" spans="2:101" ht="28.5" x14ac:dyDescent="0.25">
      <c r="B90" s="1" t="s">
        <v>185</v>
      </c>
      <c r="C90" s="1" t="s">
        <v>103</v>
      </c>
      <c r="D90" s="55"/>
      <c r="E90" s="27"/>
      <c r="F90" s="18"/>
      <c r="G90" s="18"/>
      <c r="H90" s="18"/>
      <c r="I90" s="27">
        <v>63.153408000000006</v>
      </c>
      <c r="J90" s="27">
        <v>494.14040499999999</v>
      </c>
      <c r="K90" s="27"/>
      <c r="L90" s="27">
        <v>63.153408000000006</v>
      </c>
      <c r="M90" s="27">
        <v>494.14040499999999</v>
      </c>
      <c r="N90" s="27">
        <v>43070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930.5934378500001</v>
      </c>
      <c r="V90" s="27">
        <v>1046.18612721</v>
      </c>
      <c r="W90" s="27">
        <v>510.47264114999996</v>
      </c>
      <c r="X90" s="27">
        <v>423.70849315999999</v>
      </c>
      <c r="Y90" s="27">
        <v>539.43361533999996</v>
      </c>
      <c r="Z90" s="27">
        <v>539.43361533999996</v>
      </c>
      <c r="AA90" s="11"/>
      <c r="AB90" s="11"/>
      <c r="AC90" s="11"/>
      <c r="AD90" s="11"/>
      <c r="AE90" s="11"/>
      <c r="AF90" s="11"/>
      <c r="AG90" s="11"/>
      <c r="AH90" s="11"/>
      <c r="AI90" s="11"/>
      <c r="AJ90" s="98">
        <v>76.494240000000005</v>
      </c>
      <c r="AK90" s="98">
        <v>0</v>
      </c>
      <c r="AL90" s="98">
        <v>0</v>
      </c>
      <c r="AM90" s="98">
        <v>64.825627118644064</v>
      </c>
      <c r="AN90" s="98">
        <v>11.66861288135593</v>
      </c>
      <c r="AO90" s="27">
        <v>74.36480632</v>
      </c>
      <c r="AP90" s="27">
        <v>0</v>
      </c>
      <c r="AQ90" s="27">
        <v>0</v>
      </c>
      <c r="AR90" s="27">
        <v>63.197700699999999</v>
      </c>
      <c r="AS90" s="27">
        <v>11.167105620000001</v>
      </c>
      <c r="AT90" s="98">
        <v>63.509876156900006</v>
      </c>
      <c r="AU90" s="98">
        <v>0</v>
      </c>
      <c r="AV90" s="98">
        <v>0</v>
      </c>
      <c r="AW90" s="98">
        <v>53.821928946525418</v>
      </c>
      <c r="AX90" s="98">
        <v>9.6879472103745705</v>
      </c>
      <c r="AY90" s="27">
        <v>62.76499963000002</v>
      </c>
      <c r="AZ90" s="27">
        <v>0</v>
      </c>
      <c r="BA90" s="27">
        <v>0</v>
      </c>
      <c r="BB90" s="27">
        <v>44.138707652542372</v>
      </c>
      <c r="BC90" s="27">
        <v>18.626291977457619</v>
      </c>
      <c r="BD90" s="98">
        <v>23.766843739999988</v>
      </c>
      <c r="BE90" s="98">
        <v>0</v>
      </c>
      <c r="BF90" s="98">
        <v>0</v>
      </c>
      <c r="BG90" s="98">
        <v>19.80570311666666</v>
      </c>
      <c r="BH90" s="98">
        <v>3.9611406233333297</v>
      </c>
      <c r="BI90" s="27">
        <v>23.710543809999997</v>
      </c>
      <c r="BJ90" s="27">
        <v>0</v>
      </c>
      <c r="BK90" s="27">
        <v>0</v>
      </c>
      <c r="BL90" s="27">
        <v>19.758786508333333</v>
      </c>
      <c r="BM90" s="27">
        <v>3.9517573016666643</v>
      </c>
      <c r="BN90" s="27">
        <v>85.832483770000024</v>
      </c>
      <c r="BO90" s="27">
        <v>0</v>
      </c>
      <c r="BP90" s="27">
        <v>0</v>
      </c>
      <c r="BQ90" s="27">
        <v>71.604941249999996</v>
      </c>
      <c r="BR90" s="27">
        <v>14.782383590000025</v>
      </c>
      <c r="BS90" s="27">
        <v>85.092802860000006</v>
      </c>
      <c r="BT90" s="27">
        <v>0</v>
      </c>
      <c r="BU90" s="27">
        <v>0</v>
      </c>
      <c r="BV90" s="27">
        <v>71.522916379999998</v>
      </c>
      <c r="BW90" s="27">
        <v>13.569886479999999</v>
      </c>
      <c r="BX90" s="27">
        <v>90.449544629999991</v>
      </c>
      <c r="BY90" s="27">
        <v>0</v>
      </c>
      <c r="BZ90" s="27">
        <v>0</v>
      </c>
      <c r="CA90" s="27">
        <v>75.374620539999995</v>
      </c>
      <c r="CB90" s="27">
        <v>15.074924089999998</v>
      </c>
      <c r="CC90" s="27">
        <v>78.458569339999997</v>
      </c>
      <c r="CD90" s="27">
        <v>0</v>
      </c>
      <c r="CE90" s="27">
        <v>0</v>
      </c>
      <c r="CF90" s="27">
        <v>64.779821109999986</v>
      </c>
      <c r="CG90" s="27">
        <v>13.678748229999995</v>
      </c>
      <c r="CH90" s="27">
        <v>91.741547999999995</v>
      </c>
      <c r="CI90" s="27">
        <v>0</v>
      </c>
      <c r="CJ90" s="27">
        <v>0</v>
      </c>
      <c r="CK90" s="27">
        <v>76.451289989999992</v>
      </c>
      <c r="CL90" s="27">
        <v>15.290258010000001</v>
      </c>
      <c r="CM90" s="27">
        <v>336.38269724999998</v>
      </c>
      <c r="CN90" s="27">
        <v>0</v>
      </c>
      <c r="CO90" s="27">
        <v>0</v>
      </c>
      <c r="CP90" s="27">
        <v>273.99273178087572</v>
      </c>
      <c r="CQ90" s="27">
        <v>62.389965469124284</v>
      </c>
      <c r="CR90" s="27">
        <v>416.13326996000001</v>
      </c>
      <c r="CS90" s="27">
        <v>0</v>
      </c>
      <c r="CT90" s="27">
        <v>0</v>
      </c>
      <c r="CU90" s="27">
        <v>339.84922234087571</v>
      </c>
      <c r="CV90" s="27">
        <v>76.284047619124294</v>
      </c>
      <c r="CW90" s="59"/>
    </row>
    <row r="91" spans="2:101" ht="21" customHeight="1" x14ac:dyDescent="0.25">
      <c r="B91" s="9" t="s">
        <v>186</v>
      </c>
      <c r="C91" s="2" t="s">
        <v>187</v>
      </c>
      <c r="D91" s="13"/>
      <c r="E91" s="11"/>
      <c r="F91" s="19"/>
      <c r="G91" s="19"/>
      <c r="H91" s="19"/>
      <c r="I91" s="11">
        <v>31.64085</v>
      </c>
      <c r="J91" s="11">
        <v>236.08905999999999</v>
      </c>
      <c r="K91" s="11"/>
      <c r="L91" s="11">
        <v>31.64085</v>
      </c>
      <c r="M91" s="11">
        <v>236.08905999999999</v>
      </c>
      <c r="N91" s="11">
        <v>43070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289.79483424</v>
      </c>
      <c r="V91" s="11">
        <v>289.79483424</v>
      </c>
      <c r="W91" s="11">
        <v>214.53154604999997</v>
      </c>
      <c r="X91" s="11">
        <v>189.18859733999994</v>
      </c>
      <c r="Y91" s="11">
        <v>189.18262836</v>
      </c>
      <c r="Z91" s="11">
        <v>189.18262836</v>
      </c>
      <c r="AA91" s="60"/>
      <c r="AB91" s="60"/>
      <c r="AC91" s="60"/>
      <c r="AD91" s="60"/>
      <c r="AE91" s="60"/>
      <c r="AF91" s="60"/>
      <c r="AG91" s="60"/>
      <c r="AH91" s="60"/>
      <c r="AI91" s="60"/>
      <c r="AJ91" s="99">
        <v>27.158269999999998</v>
      </c>
      <c r="AK91" s="99">
        <v>0</v>
      </c>
      <c r="AL91" s="99">
        <v>0</v>
      </c>
      <c r="AM91" s="99">
        <v>23.015483050847457</v>
      </c>
      <c r="AN91" s="99">
        <v>4.1427869491525406</v>
      </c>
      <c r="AO91" s="11">
        <v>27.040525930000001</v>
      </c>
      <c r="AP91" s="11">
        <v>0</v>
      </c>
      <c r="AQ91" s="11">
        <v>0</v>
      </c>
      <c r="AR91" s="11">
        <v>22.918750799999998</v>
      </c>
      <c r="AS91" s="11">
        <v>4.1217751300000023</v>
      </c>
      <c r="AT91" s="99">
        <v>26.384329779999998</v>
      </c>
      <c r="AU91" s="99">
        <v>0</v>
      </c>
      <c r="AV91" s="99">
        <v>0</v>
      </c>
      <c r="AW91" s="99">
        <v>22.359601508474579</v>
      </c>
      <c r="AX91" s="99">
        <v>4.0247282715254187</v>
      </c>
      <c r="AY91" s="11">
        <v>25.684519390000006</v>
      </c>
      <c r="AZ91" s="11">
        <v>0</v>
      </c>
      <c r="BA91" s="11">
        <v>0</v>
      </c>
      <c r="BB91" s="11">
        <v>16.634541855932213</v>
      </c>
      <c r="BC91" s="11">
        <v>9.049977534067791</v>
      </c>
      <c r="BD91" s="99">
        <v>22.594542799999989</v>
      </c>
      <c r="BE91" s="99">
        <v>0</v>
      </c>
      <c r="BF91" s="99">
        <v>0</v>
      </c>
      <c r="BG91" s="99">
        <v>18.828785666666661</v>
      </c>
      <c r="BH91" s="99">
        <v>3.76575713333333</v>
      </c>
      <c r="BI91" s="11">
        <v>22.538242869999998</v>
      </c>
      <c r="BJ91" s="11">
        <v>0</v>
      </c>
      <c r="BK91" s="11">
        <v>0</v>
      </c>
      <c r="BL91" s="11">
        <v>18.781869058333335</v>
      </c>
      <c r="BM91" s="11">
        <v>3.7563738116666645</v>
      </c>
      <c r="BN91" s="11">
        <v>25.250255930000023</v>
      </c>
      <c r="BO91" s="11">
        <v>0</v>
      </c>
      <c r="BP91" s="11">
        <v>0</v>
      </c>
      <c r="BQ91" s="11">
        <v>21.041879940000001</v>
      </c>
      <c r="BR91" s="11">
        <v>4.2083759900000235</v>
      </c>
      <c r="BS91" s="11">
        <v>25.224109290000001</v>
      </c>
      <c r="BT91" s="11">
        <v>0</v>
      </c>
      <c r="BU91" s="11">
        <v>0</v>
      </c>
      <c r="BV91" s="11">
        <v>21.435297800000001</v>
      </c>
      <c r="BW91" s="11">
        <v>3.7888114899999992</v>
      </c>
      <c r="BX91" s="11">
        <v>58.264027810000002</v>
      </c>
      <c r="BY91" s="11">
        <v>0</v>
      </c>
      <c r="BZ91" s="11">
        <v>0</v>
      </c>
      <c r="CA91" s="11">
        <v>48.55335651</v>
      </c>
      <c r="CB91" s="11">
        <v>9.7106712999999978</v>
      </c>
      <c r="CC91" s="11">
        <v>8.8463635799999984</v>
      </c>
      <c r="CD91" s="11">
        <v>0</v>
      </c>
      <c r="CE91" s="11">
        <v>0</v>
      </c>
      <c r="CF91" s="11">
        <v>7.3719696500000005</v>
      </c>
      <c r="CG91" s="11">
        <v>1.4743939299999977</v>
      </c>
      <c r="CH91" s="11">
        <v>23.368332080000002</v>
      </c>
      <c r="CI91" s="11">
        <v>0</v>
      </c>
      <c r="CJ91" s="11">
        <v>0</v>
      </c>
      <c r="CK91" s="11">
        <v>19.473610069999999</v>
      </c>
      <c r="CL91" s="11">
        <v>3.8947220100000024</v>
      </c>
      <c r="CM91" s="11">
        <v>158.75142528999999</v>
      </c>
      <c r="CN91" s="11">
        <v>0</v>
      </c>
      <c r="CO91" s="11">
        <v>0</v>
      </c>
      <c r="CP91" s="11">
        <v>128.32381602426554</v>
      </c>
      <c r="CQ91" s="11">
        <v>30.427609265734453</v>
      </c>
      <c r="CR91" s="11">
        <v>132.70209313999999</v>
      </c>
      <c r="CS91" s="11">
        <v>0</v>
      </c>
      <c r="CT91" s="11">
        <v>0</v>
      </c>
      <c r="CU91" s="11">
        <v>106.61603923426556</v>
      </c>
      <c r="CV91" s="11">
        <v>26.086053905734456</v>
      </c>
      <c r="CW91" s="56"/>
    </row>
    <row r="92" spans="2:101" ht="28.5" x14ac:dyDescent="0.25">
      <c r="B92" s="8" t="s">
        <v>188</v>
      </c>
      <c r="C92" s="8" t="s">
        <v>189</v>
      </c>
      <c r="D92" s="61"/>
      <c r="E92" s="29"/>
      <c r="F92" s="23"/>
      <c r="G92" s="23"/>
      <c r="H92" s="23"/>
      <c r="I92" s="29">
        <v>31.29222</v>
      </c>
      <c r="J92" s="29">
        <v>232.76223999999999</v>
      </c>
      <c r="K92" s="29"/>
      <c r="L92" s="29">
        <v>31.29222</v>
      </c>
      <c r="M92" s="29">
        <v>232.76223999999999</v>
      </c>
      <c r="N92" s="29">
        <v>43070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232.76223999999999</v>
      </c>
      <c r="V92" s="29">
        <v>232.76223999999999</v>
      </c>
      <c r="W92" s="29">
        <v>161.19201104999999</v>
      </c>
      <c r="X92" s="29">
        <v>146.49323230999997</v>
      </c>
      <c r="Y92" s="29">
        <v>146.48726232999999</v>
      </c>
      <c r="Z92" s="29">
        <v>146.48726232999999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01">
        <v>23.33</v>
      </c>
      <c r="AK92" s="101">
        <v>0</v>
      </c>
      <c r="AL92" s="101">
        <v>0</v>
      </c>
      <c r="AM92" s="101">
        <v>19.771186440677965</v>
      </c>
      <c r="AN92" s="101">
        <v>3.5588135593220329</v>
      </c>
      <c r="AO92" s="29">
        <v>26.605665510000001</v>
      </c>
      <c r="AP92" s="29">
        <v>0</v>
      </c>
      <c r="AQ92" s="29">
        <v>0</v>
      </c>
      <c r="AR92" s="29">
        <v>22.550225019999999</v>
      </c>
      <c r="AS92" s="29">
        <v>4.0554404900000023</v>
      </c>
      <c r="AT92" s="101">
        <v>24.376329779999999</v>
      </c>
      <c r="AU92" s="101">
        <v>0</v>
      </c>
      <c r="AV92" s="101">
        <v>0</v>
      </c>
      <c r="AW92" s="101">
        <v>20.657906593220343</v>
      </c>
      <c r="AX92" s="101">
        <v>3.7184231867796562</v>
      </c>
      <c r="AY92" s="29">
        <v>24.379109570000004</v>
      </c>
      <c r="AZ92" s="29">
        <v>0</v>
      </c>
      <c r="BA92" s="29">
        <v>0</v>
      </c>
      <c r="BB92" s="29">
        <v>15.528262347457638</v>
      </c>
      <c r="BC92" s="29">
        <v>8.8508472225423667</v>
      </c>
      <c r="BD92" s="101">
        <v>20.610876170000001</v>
      </c>
      <c r="BE92" s="101">
        <v>0</v>
      </c>
      <c r="BF92" s="101">
        <v>0</v>
      </c>
      <c r="BG92" s="101">
        <v>17.175730141666669</v>
      </c>
      <c r="BH92" s="101">
        <v>3.4351460283333317</v>
      </c>
      <c r="BI92" s="29">
        <v>20.585453869999998</v>
      </c>
      <c r="BJ92" s="29">
        <v>0</v>
      </c>
      <c r="BK92" s="29">
        <v>0</v>
      </c>
      <c r="BL92" s="29">
        <v>17.154544891666667</v>
      </c>
      <c r="BM92" s="29">
        <v>3.4309089783333313</v>
      </c>
      <c r="BN92" s="29">
        <v>14.698778740000023</v>
      </c>
      <c r="BO92" s="29">
        <v>0</v>
      </c>
      <c r="BP92" s="29">
        <v>0</v>
      </c>
      <c r="BQ92" s="29">
        <v>12.24898228</v>
      </c>
      <c r="BR92" s="29">
        <v>2.449796460000023</v>
      </c>
      <c r="BS92" s="29">
        <v>14.70474872</v>
      </c>
      <c r="BT92" s="29">
        <v>0</v>
      </c>
      <c r="BU92" s="29">
        <v>0</v>
      </c>
      <c r="BV92" s="29">
        <v>12.263829400000001</v>
      </c>
      <c r="BW92" s="29">
        <v>2.440919319999999</v>
      </c>
      <c r="BX92" s="29">
        <v>15.568662779999997</v>
      </c>
      <c r="BY92" s="29">
        <v>0</v>
      </c>
      <c r="BZ92" s="29">
        <v>0</v>
      </c>
      <c r="CA92" s="29">
        <v>12.97388565</v>
      </c>
      <c r="CB92" s="29">
        <v>2.5947771299999971</v>
      </c>
      <c r="CC92" s="29">
        <v>9.7409617499999985</v>
      </c>
      <c r="CD92" s="29">
        <v>0</v>
      </c>
      <c r="CE92" s="29">
        <v>0</v>
      </c>
      <c r="CF92" s="29">
        <v>8.1174681300000007</v>
      </c>
      <c r="CG92" s="29">
        <v>1.6234936199999979</v>
      </c>
      <c r="CH92" s="29">
        <v>0</v>
      </c>
      <c r="CI92" s="29">
        <v>0</v>
      </c>
      <c r="CJ92" s="29">
        <v>0</v>
      </c>
      <c r="CK92" s="29">
        <v>0</v>
      </c>
      <c r="CL92" s="29">
        <v>0</v>
      </c>
      <c r="CM92" s="29">
        <v>101.84364045</v>
      </c>
      <c r="CN92" s="29">
        <v>0</v>
      </c>
      <c r="CO92" s="29">
        <v>0</v>
      </c>
      <c r="CP92" s="29">
        <v>80.470747309124306</v>
      </c>
      <c r="CQ92" s="29">
        <v>21.372893140875696</v>
      </c>
      <c r="CR92" s="29">
        <v>96.015939419999995</v>
      </c>
      <c r="CS92" s="29">
        <v>0</v>
      </c>
      <c r="CT92" s="29">
        <v>0</v>
      </c>
      <c r="CU92" s="29">
        <v>75.614329789124312</v>
      </c>
      <c r="CV92" s="29">
        <v>20.401609630875697</v>
      </c>
      <c r="CW92" s="62"/>
    </row>
    <row r="93" spans="2:101" x14ac:dyDescent="0.25">
      <c r="B93" s="9"/>
      <c r="C93" s="2" t="s">
        <v>190</v>
      </c>
      <c r="D93" s="13"/>
      <c r="E93" s="11"/>
      <c r="F93" s="19"/>
      <c r="G93" s="19"/>
      <c r="H93" s="19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29">
        <v>0</v>
      </c>
      <c r="AB93" s="29">
        <v>0</v>
      </c>
      <c r="AC93" s="29">
        <v>0</v>
      </c>
      <c r="AD93" s="29">
        <v>0</v>
      </c>
      <c r="AE93" s="29">
        <v>0</v>
      </c>
      <c r="AF93" s="29">
        <v>0</v>
      </c>
      <c r="AG93" s="29">
        <v>0</v>
      </c>
      <c r="AH93" s="29">
        <v>0</v>
      </c>
      <c r="AI93" s="29">
        <v>0</v>
      </c>
      <c r="AJ93" s="99"/>
      <c r="AK93" s="99"/>
      <c r="AL93" s="99"/>
      <c r="AM93" s="99"/>
      <c r="AN93" s="99"/>
      <c r="AO93" s="11"/>
      <c r="AP93" s="11"/>
      <c r="AQ93" s="11"/>
      <c r="AR93" s="11"/>
      <c r="AS93" s="11"/>
      <c r="AT93" s="99"/>
      <c r="AU93" s="99"/>
      <c r="AV93" s="99"/>
      <c r="AW93" s="99"/>
      <c r="AX93" s="99"/>
      <c r="AY93" s="11"/>
      <c r="AZ93" s="11"/>
      <c r="BA93" s="11"/>
      <c r="BB93" s="11"/>
      <c r="BC93" s="11"/>
      <c r="BD93" s="99"/>
      <c r="BE93" s="99"/>
      <c r="BF93" s="99"/>
      <c r="BG93" s="99"/>
      <c r="BH93" s="99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33"/>
      <c r="BT93" s="33"/>
      <c r="BU93" s="33"/>
      <c r="BV93" s="33"/>
      <c r="BW93" s="33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56"/>
    </row>
    <row r="94" spans="2:101" s="40" customFormat="1" ht="18.600000000000001" customHeight="1" x14ac:dyDescent="0.25">
      <c r="B94" s="12" t="s">
        <v>188</v>
      </c>
      <c r="C94" s="3" t="s">
        <v>191</v>
      </c>
      <c r="D94" s="14" t="s">
        <v>192</v>
      </c>
      <c r="E94" s="10" t="s">
        <v>193</v>
      </c>
      <c r="F94" s="20">
        <f>[1]f2!D66</f>
        <v>2017</v>
      </c>
      <c r="G94" s="20">
        <v>2022</v>
      </c>
      <c r="H94" s="20">
        <v>2021</v>
      </c>
      <c r="I94" s="10">
        <v>31.29222</v>
      </c>
      <c r="J94" s="10">
        <v>232.76223999999999</v>
      </c>
      <c r="K94" s="26">
        <v>43070</v>
      </c>
      <c r="L94" s="10">
        <v>31.29222</v>
      </c>
      <c r="M94" s="10">
        <v>232.76223999999999</v>
      </c>
      <c r="N94" s="26">
        <v>43070</v>
      </c>
      <c r="O94" s="10"/>
      <c r="P94" s="10"/>
      <c r="Q94" s="10"/>
      <c r="R94" s="10"/>
      <c r="S94" s="10"/>
      <c r="T94" s="10"/>
      <c r="U94" s="10">
        <v>232.76223999999999</v>
      </c>
      <c r="V94" s="10">
        <v>232.76223999999999</v>
      </c>
      <c r="W94" s="10">
        <v>161.19201104999999</v>
      </c>
      <c r="X94" s="10">
        <v>146.49323230999997</v>
      </c>
      <c r="Y94" s="10">
        <v>146.48726232999999</v>
      </c>
      <c r="Z94" s="10">
        <v>146.48726232999999</v>
      </c>
      <c r="AA94" s="10"/>
      <c r="AB94" s="10"/>
      <c r="AC94" s="10"/>
      <c r="AD94" s="10"/>
      <c r="AE94" s="10"/>
      <c r="AF94" s="10"/>
      <c r="AG94" s="10"/>
      <c r="AH94" s="10"/>
      <c r="AI94" s="10"/>
      <c r="AJ94" s="100">
        <v>23.33</v>
      </c>
      <c r="AK94" s="100"/>
      <c r="AL94" s="100"/>
      <c r="AM94" s="100">
        <v>19.771186440677965</v>
      </c>
      <c r="AN94" s="100">
        <v>3.5588135593220329</v>
      </c>
      <c r="AO94" s="10">
        <v>26.605665510000001</v>
      </c>
      <c r="AP94" s="10">
        <v>0</v>
      </c>
      <c r="AQ94" s="10">
        <v>0</v>
      </c>
      <c r="AR94" s="10">
        <v>22.550225019999999</v>
      </c>
      <c r="AS94" s="10">
        <v>4.0554404900000023</v>
      </c>
      <c r="AT94" s="100">
        <v>24.376329779999999</v>
      </c>
      <c r="AU94" s="100"/>
      <c r="AV94" s="100"/>
      <c r="AW94" s="100">
        <v>20.657906593220343</v>
      </c>
      <c r="AX94" s="100">
        <v>3.7184231867796562</v>
      </c>
      <c r="AY94" s="10">
        <v>24.379109570000004</v>
      </c>
      <c r="AZ94" s="10">
        <v>0</v>
      </c>
      <c r="BA94" s="10">
        <v>0</v>
      </c>
      <c r="BB94" s="10">
        <v>15.528262347457638</v>
      </c>
      <c r="BC94" s="10">
        <v>8.8508472225423667</v>
      </c>
      <c r="BD94" s="100">
        <v>20.610876170000001</v>
      </c>
      <c r="BE94" s="100">
        <v>0</v>
      </c>
      <c r="BF94" s="100">
        <v>0</v>
      </c>
      <c r="BG94" s="100">
        <v>17.175730141666669</v>
      </c>
      <c r="BH94" s="100">
        <v>3.4351460283333317</v>
      </c>
      <c r="BI94" s="10">
        <v>20.585453869999998</v>
      </c>
      <c r="BJ94" s="10">
        <v>0</v>
      </c>
      <c r="BK94" s="10">
        <v>0</v>
      </c>
      <c r="BL94" s="10">
        <v>17.154544891666667</v>
      </c>
      <c r="BM94" s="10">
        <v>3.4309089783333313</v>
      </c>
      <c r="BN94" s="10">
        <v>14.698778740000023</v>
      </c>
      <c r="BO94" s="10">
        <v>0</v>
      </c>
      <c r="BP94" s="10">
        <v>0</v>
      </c>
      <c r="BQ94" s="10">
        <v>12.24898228</v>
      </c>
      <c r="BR94" s="10">
        <v>2.449796460000023</v>
      </c>
      <c r="BS94" s="34">
        <v>14.70474872</v>
      </c>
      <c r="BT94" s="34"/>
      <c r="BU94" s="34"/>
      <c r="BV94" s="34">
        <v>12.263829400000001</v>
      </c>
      <c r="BW94" s="34">
        <v>2.440919319999999</v>
      </c>
      <c r="BX94" s="10">
        <v>15.568662779999997</v>
      </c>
      <c r="BY94" s="10"/>
      <c r="BZ94" s="10"/>
      <c r="CA94" s="10">
        <v>12.97388565</v>
      </c>
      <c r="CB94" s="10">
        <v>2.5947771299999971</v>
      </c>
      <c r="CC94" s="10">
        <v>9.7409617499999985</v>
      </c>
      <c r="CD94" s="10"/>
      <c r="CE94" s="10"/>
      <c r="CF94" s="10">
        <v>8.1174681300000007</v>
      </c>
      <c r="CG94" s="10">
        <v>1.6234936199999979</v>
      </c>
      <c r="CH94" s="10">
        <v>0</v>
      </c>
      <c r="CI94" s="10">
        <v>0</v>
      </c>
      <c r="CJ94" s="10">
        <v>0</v>
      </c>
      <c r="CK94" s="10">
        <v>0</v>
      </c>
      <c r="CL94" s="10">
        <v>0</v>
      </c>
      <c r="CM94" s="10">
        <v>101.84364045</v>
      </c>
      <c r="CN94" s="10">
        <v>0</v>
      </c>
      <c r="CO94" s="10">
        <v>0</v>
      </c>
      <c r="CP94" s="10">
        <v>80.470747309124306</v>
      </c>
      <c r="CQ94" s="10">
        <v>21.372893140875696</v>
      </c>
      <c r="CR94" s="10">
        <v>96.015939419999995</v>
      </c>
      <c r="CS94" s="10">
        <v>0</v>
      </c>
      <c r="CT94" s="10">
        <v>0</v>
      </c>
      <c r="CU94" s="10">
        <v>75.614329789124312</v>
      </c>
      <c r="CV94" s="10">
        <v>20.401609630875697</v>
      </c>
      <c r="CW94" s="3" t="s">
        <v>194</v>
      </c>
    </row>
    <row r="95" spans="2:101" x14ac:dyDescent="0.25">
      <c r="B95" s="9"/>
      <c r="C95" s="2" t="s">
        <v>117</v>
      </c>
      <c r="D95" s="13"/>
      <c r="E95" s="11">
        <f t="shared" ref="E95" si="6">SUM(E94)</f>
        <v>0</v>
      </c>
      <c r="F95" s="19"/>
      <c r="G95" s="19"/>
      <c r="H95" s="19"/>
      <c r="I95" s="11">
        <v>31.29222</v>
      </c>
      <c r="J95" s="11">
        <v>232.76223999999999</v>
      </c>
      <c r="K95" s="11"/>
      <c r="L95" s="11">
        <v>31.29222</v>
      </c>
      <c r="M95" s="11">
        <v>232.76223999999999</v>
      </c>
      <c r="N95" s="11">
        <v>43070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232.76223999999999</v>
      </c>
      <c r="V95" s="11">
        <v>232.76223999999999</v>
      </c>
      <c r="W95" s="11">
        <v>161.19201104999999</v>
      </c>
      <c r="X95" s="11">
        <v>146.49323230999997</v>
      </c>
      <c r="Y95" s="11">
        <v>146.48726232999999</v>
      </c>
      <c r="Z95" s="11">
        <v>146.48726232999999</v>
      </c>
      <c r="AA95" s="60"/>
      <c r="AB95" s="60"/>
      <c r="AC95" s="60"/>
      <c r="AD95" s="60"/>
      <c r="AE95" s="60"/>
      <c r="AF95" s="60"/>
      <c r="AG95" s="60"/>
      <c r="AH95" s="60"/>
      <c r="AI95" s="60"/>
      <c r="AJ95" s="99">
        <v>23.33</v>
      </c>
      <c r="AK95" s="99">
        <v>0</v>
      </c>
      <c r="AL95" s="99">
        <v>0</v>
      </c>
      <c r="AM95" s="99">
        <v>19.771186440677965</v>
      </c>
      <c r="AN95" s="99">
        <v>3.5588135593220329</v>
      </c>
      <c r="AO95" s="11">
        <v>26.605665510000001</v>
      </c>
      <c r="AP95" s="11">
        <v>0</v>
      </c>
      <c r="AQ95" s="11">
        <v>0</v>
      </c>
      <c r="AR95" s="11">
        <v>22.550225019999999</v>
      </c>
      <c r="AS95" s="11">
        <v>4.0554404900000023</v>
      </c>
      <c r="AT95" s="99">
        <v>24.376329779999999</v>
      </c>
      <c r="AU95" s="99">
        <v>0</v>
      </c>
      <c r="AV95" s="99">
        <v>0</v>
      </c>
      <c r="AW95" s="99">
        <v>20.657906593220343</v>
      </c>
      <c r="AX95" s="99">
        <v>3.7184231867796562</v>
      </c>
      <c r="AY95" s="11">
        <v>24.379109570000004</v>
      </c>
      <c r="AZ95" s="11">
        <v>0</v>
      </c>
      <c r="BA95" s="11">
        <v>0</v>
      </c>
      <c r="BB95" s="11">
        <v>15.528262347457638</v>
      </c>
      <c r="BC95" s="11">
        <v>8.8508472225423667</v>
      </c>
      <c r="BD95" s="99">
        <v>20.610876170000001</v>
      </c>
      <c r="BE95" s="99">
        <v>0</v>
      </c>
      <c r="BF95" s="99">
        <v>0</v>
      </c>
      <c r="BG95" s="99">
        <v>17.175730141666669</v>
      </c>
      <c r="BH95" s="99">
        <v>3.4351460283333317</v>
      </c>
      <c r="BI95" s="11">
        <v>20.585453869999998</v>
      </c>
      <c r="BJ95" s="11">
        <v>0</v>
      </c>
      <c r="BK95" s="11">
        <v>0</v>
      </c>
      <c r="BL95" s="11">
        <v>17.154544891666667</v>
      </c>
      <c r="BM95" s="11">
        <v>3.4309089783333313</v>
      </c>
      <c r="BN95" s="11">
        <v>14.698778740000023</v>
      </c>
      <c r="BO95" s="11">
        <v>0</v>
      </c>
      <c r="BP95" s="11">
        <v>0</v>
      </c>
      <c r="BQ95" s="11">
        <v>12.24898228</v>
      </c>
      <c r="BR95" s="11">
        <v>2.449796460000023</v>
      </c>
      <c r="BS95" s="33">
        <v>14.70474872</v>
      </c>
      <c r="BT95" s="33">
        <v>0</v>
      </c>
      <c r="BU95" s="33">
        <v>0</v>
      </c>
      <c r="BV95" s="33">
        <v>12.263829400000001</v>
      </c>
      <c r="BW95" s="33">
        <v>2.440919319999999</v>
      </c>
      <c r="BX95" s="11">
        <v>15.568662779999997</v>
      </c>
      <c r="BY95" s="11">
        <v>0</v>
      </c>
      <c r="BZ95" s="11">
        <v>0</v>
      </c>
      <c r="CA95" s="11">
        <v>12.97388565</v>
      </c>
      <c r="CB95" s="11">
        <v>2.5947771299999971</v>
      </c>
      <c r="CC95" s="11">
        <v>9.7409617499999985</v>
      </c>
      <c r="CD95" s="11">
        <v>0</v>
      </c>
      <c r="CE95" s="11">
        <v>0</v>
      </c>
      <c r="CF95" s="11">
        <v>8.1174681300000007</v>
      </c>
      <c r="CG95" s="11">
        <v>1.6234936199999979</v>
      </c>
      <c r="CH95" s="11">
        <v>0</v>
      </c>
      <c r="CI95" s="11">
        <v>0</v>
      </c>
      <c r="CJ95" s="11">
        <v>0</v>
      </c>
      <c r="CK95" s="11">
        <v>0</v>
      </c>
      <c r="CL95" s="11">
        <v>0</v>
      </c>
      <c r="CM95" s="11">
        <v>101.84364045</v>
      </c>
      <c r="CN95" s="11">
        <v>0</v>
      </c>
      <c r="CO95" s="11">
        <v>0</v>
      </c>
      <c r="CP95" s="11">
        <v>80.470747309124306</v>
      </c>
      <c r="CQ95" s="11">
        <v>21.372893140875696</v>
      </c>
      <c r="CR95" s="11">
        <v>96.015939419999995</v>
      </c>
      <c r="CS95" s="11">
        <v>0</v>
      </c>
      <c r="CT95" s="11">
        <v>0</v>
      </c>
      <c r="CU95" s="11">
        <v>75.614329789124312</v>
      </c>
      <c r="CV95" s="11">
        <v>20.401609630875697</v>
      </c>
      <c r="CW95" s="56"/>
    </row>
    <row r="96" spans="2:101" ht="28.5" x14ac:dyDescent="0.25">
      <c r="B96" s="8" t="s">
        <v>195</v>
      </c>
      <c r="C96" s="8" t="s">
        <v>196</v>
      </c>
      <c r="D96" s="61"/>
      <c r="E96" s="29">
        <f>E100+E104</f>
        <v>0</v>
      </c>
      <c r="F96" s="23"/>
      <c r="G96" s="23"/>
      <c r="H96" s="23"/>
      <c r="I96" s="29">
        <v>0.34863</v>
      </c>
      <c r="J96" s="29">
        <v>3.3268200000000001</v>
      </c>
      <c r="K96" s="29">
        <v>0</v>
      </c>
      <c r="L96" s="29">
        <v>0.34863</v>
      </c>
      <c r="M96" s="29">
        <v>3.3268200000000001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57.032594239999995</v>
      </c>
      <c r="V96" s="29">
        <v>57.032594239999995</v>
      </c>
      <c r="W96" s="29">
        <v>53.339534999999998</v>
      </c>
      <c r="X96" s="29">
        <v>42.695365029999991</v>
      </c>
      <c r="Y96" s="29">
        <v>42.695366030000002</v>
      </c>
      <c r="Z96" s="29">
        <v>42.695366030000002</v>
      </c>
      <c r="AA96" s="60"/>
      <c r="AB96" s="60"/>
      <c r="AC96" s="60"/>
      <c r="AD96" s="60"/>
      <c r="AE96" s="60"/>
      <c r="AF96" s="60"/>
      <c r="AG96" s="60"/>
      <c r="AH96" s="60"/>
      <c r="AI96" s="60"/>
      <c r="AJ96" s="101">
        <v>3.8282699999999998</v>
      </c>
      <c r="AK96" s="101">
        <v>0</v>
      </c>
      <c r="AL96" s="101">
        <v>0</v>
      </c>
      <c r="AM96" s="101">
        <v>3.2442966101694917</v>
      </c>
      <c r="AN96" s="101">
        <v>0.58397338983050817</v>
      </c>
      <c r="AO96" s="29">
        <v>0.43486041999999997</v>
      </c>
      <c r="AP96" s="29">
        <v>0</v>
      </c>
      <c r="AQ96" s="29">
        <v>0</v>
      </c>
      <c r="AR96" s="29">
        <v>0.36852578000000003</v>
      </c>
      <c r="AS96" s="29">
        <v>6.6334639999999945E-2</v>
      </c>
      <c r="AT96" s="101">
        <v>2.008</v>
      </c>
      <c r="AU96" s="101">
        <v>0</v>
      </c>
      <c r="AV96" s="101">
        <v>0</v>
      </c>
      <c r="AW96" s="101">
        <v>1.7016949152542373</v>
      </c>
      <c r="AX96" s="101">
        <v>0.30630508474576268</v>
      </c>
      <c r="AY96" s="29">
        <v>1.3054098199999999</v>
      </c>
      <c r="AZ96" s="29">
        <v>0</v>
      </c>
      <c r="BA96" s="29">
        <v>0</v>
      </c>
      <c r="BB96" s="29">
        <v>1.1062795084745762</v>
      </c>
      <c r="BC96" s="29">
        <v>0.19913031152542371</v>
      </c>
      <c r="BD96" s="101">
        <v>1.9836666299999886</v>
      </c>
      <c r="BE96" s="101">
        <v>0</v>
      </c>
      <c r="BF96" s="101">
        <v>0</v>
      </c>
      <c r="BG96" s="101">
        <v>1.6530555249999903</v>
      </c>
      <c r="BH96" s="101">
        <v>0.33061110499999802</v>
      </c>
      <c r="BI96" s="29">
        <v>1.9527890000000001</v>
      </c>
      <c r="BJ96" s="29">
        <v>0</v>
      </c>
      <c r="BK96" s="29">
        <v>0</v>
      </c>
      <c r="BL96" s="29">
        <v>1.6273241666666669</v>
      </c>
      <c r="BM96" s="29">
        <v>0.32546483333333331</v>
      </c>
      <c r="BN96" s="29">
        <v>10.55147719</v>
      </c>
      <c r="BO96" s="29">
        <v>0</v>
      </c>
      <c r="BP96" s="29">
        <v>0</v>
      </c>
      <c r="BQ96" s="29">
        <v>8.7928976600000013</v>
      </c>
      <c r="BR96" s="29">
        <v>1.75857953</v>
      </c>
      <c r="BS96" s="37">
        <v>10.51936057</v>
      </c>
      <c r="BT96" s="37">
        <v>0</v>
      </c>
      <c r="BU96" s="37">
        <v>0</v>
      </c>
      <c r="BV96" s="37">
        <v>9.1714683999999984</v>
      </c>
      <c r="BW96" s="37">
        <v>1.3478921700000002</v>
      </c>
      <c r="BX96" s="29">
        <v>42.695365030000005</v>
      </c>
      <c r="BY96" s="29">
        <v>0</v>
      </c>
      <c r="BZ96" s="29">
        <v>0</v>
      </c>
      <c r="CA96" s="29">
        <v>35.579470860000001</v>
      </c>
      <c r="CB96" s="29">
        <v>7.1158941699999998</v>
      </c>
      <c r="CC96" s="29">
        <v>-0.89459817000000008</v>
      </c>
      <c r="CD96" s="29">
        <v>0</v>
      </c>
      <c r="CE96" s="29">
        <v>0</v>
      </c>
      <c r="CF96" s="29">
        <v>-0.74549847999999996</v>
      </c>
      <c r="CG96" s="29">
        <v>-0.14909969000000012</v>
      </c>
      <c r="CH96" s="29">
        <v>23.368332080000002</v>
      </c>
      <c r="CI96" s="29">
        <v>0</v>
      </c>
      <c r="CJ96" s="29">
        <v>0</v>
      </c>
      <c r="CK96" s="29">
        <v>19.473610069999999</v>
      </c>
      <c r="CL96" s="29">
        <v>3.8947220100000024</v>
      </c>
      <c r="CM96" s="29">
        <v>56.907784839999998</v>
      </c>
      <c r="CN96" s="29">
        <v>0</v>
      </c>
      <c r="CO96" s="29">
        <v>0</v>
      </c>
      <c r="CP96" s="29">
        <v>47.853068715141241</v>
      </c>
      <c r="CQ96" s="29">
        <v>9.0547161248587571</v>
      </c>
      <c r="CR96" s="29">
        <v>36.686153720000007</v>
      </c>
      <c r="CS96" s="29">
        <v>0</v>
      </c>
      <c r="CT96" s="29">
        <v>0</v>
      </c>
      <c r="CU96" s="29">
        <v>31.001709445141241</v>
      </c>
      <c r="CV96" s="29">
        <v>5.6844442748587589</v>
      </c>
      <c r="CW96" s="62"/>
    </row>
    <row r="97" spans="1:101" x14ac:dyDescent="0.25">
      <c r="B97" s="9"/>
      <c r="C97" s="2" t="s">
        <v>190</v>
      </c>
      <c r="D97" s="13"/>
      <c r="E97" s="11"/>
      <c r="F97" s="19"/>
      <c r="G97" s="19"/>
      <c r="H97" s="19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0</v>
      </c>
      <c r="AJ97" s="99"/>
      <c r="AK97" s="99"/>
      <c r="AL97" s="99"/>
      <c r="AM97" s="99"/>
      <c r="AN97" s="99"/>
      <c r="AO97" s="11"/>
      <c r="AP97" s="11"/>
      <c r="AQ97" s="11"/>
      <c r="AR97" s="11"/>
      <c r="AS97" s="11"/>
      <c r="AT97" s="99"/>
      <c r="AU97" s="99"/>
      <c r="AV97" s="99"/>
      <c r="AW97" s="99"/>
      <c r="AX97" s="99"/>
      <c r="AY97" s="11"/>
      <c r="AZ97" s="11"/>
      <c r="BA97" s="11"/>
      <c r="BB97" s="11"/>
      <c r="BC97" s="11"/>
      <c r="BD97" s="99"/>
      <c r="BE97" s="99"/>
      <c r="BF97" s="99"/>
      <c r="BG97" s="99"/>
      <c r="BH97" s="99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33"/>
      <c r="BT97" s="33"/>
      <c r="BU97" s="33"/>
      <c r="BV97" s="33"/>
      <c r="BW97" s="33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56"/>
    </row>
    <row r="98" spans="1:101" s="40" customFormat="1" ht="30" x14ac:dyDescent="0.25">
      <c r="B98" s="12" t="s">
        <v>195</v>
      </c>
      <c r="C98" s="3" t="s">
        <v>197</v>
      </c>
      <c r="D98" s="14" t="s">
        <v>198</v>
      </c>
      <c r="E98" s="10" t="s">
        <v>199</v>
      </c>
      <c r="F98" s="20">
        <f>[1]f2!D70</f>
        <v>2019</v>
      </c>
      <c r="G98" s="20">
        <v>2020</v>
      </c>
      <c r="H98" s="20">
        <v>2020</v>
      </c>
      <c r="I98" s="10"/>
      <c r="J98" s="10"/>
      <c r="K98" s="26"/>
      <c r="L98" s="10"/>
      <c r="M98" s="10"/>
      <c r="N98" s="10"/>
      <c r="O98" s="10"/>
      <c r="P98" s="10"/>
      <c r="Q98" s="10"/>
      <c r="R98" s="10"/>
      <c r="S98" s="10"/>
      <c r="T98" s="10"/>
      <c r="U98" s="10">
        <v>1.4033747299999999</v>
      </c>
      <c r="V98" s="10">
        <v>1.4033747299999999</v>
      </c>
      <c r="W98" s="10">
        <v>5.4585729999999888E-2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0">
        <v>0</v>
      </c>
      <c r="AK98" s="100"/>
      <c r="AL98" s="100"/>
      <c r="AM98" s="100"/>
      <c r="AN98" s="100"/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0">
        <v>0</v>
      </c>
      <c r="AU98" s="100"/>
      <c r="AV98" s="100"/>
      <c r="AW98" s="100"/>
      <c r="AX98" s="100"/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0">
        <v>1.3796666299999885</v>
      </c>
      <c r="BE98" s="100">
        <v>0</v>
      </c>
      <c r="BF98" s="100">
        <v>0</v>
      </c>
      <c r="BG98" s="100">
        <v>1.1497221916666571</v>
      </c>
      <c r="BH98" s="100">
        <v>0.22994443833333134</v>
      </c>
      <c r="BI98" s="10">
        <v>1.348789</v>
      </c>
      <c r="BJ98" s="10">
        <v>0</v>
      </c>
      <c r="BK98" s="10">
        <v>0</v>
      </c>
      <c r="BL98" s="10">
        <v>1.1239908333333335</v>
      </c>
      <c r="BM98" s="10">
        <v>0.2247981666666666</v>
      </c>
      <c r="BN98" s="10">
        <v>5.4585729999999999E-2</v>
      </c>
      <c r="BO98" s="10">
        <v>0</v>
      </c>
      <c r="BP98" s="10">
        <v>0</v>
      </c>
      <c r="BQ98" s="10">
        <v>4.5488109999999998E-2</v>
      </c>
      <c r="BR98" s="10">
        <v>9.0976200000000007E-3</v>
      </c>
      <c r="BS98" s="34">
        <v>2.2470110000000001E-2</v>
      </c>
      <c r="BT98" s="34"/>
      <c r="BU98" s="34"/>
      <c r="BV98" s="34">
        <v>4.5488109999999998E-2</v>
      </c>
      <c r="BW98" s="34">
        <v>-2.3017999999999997E-2</v>
      </c>
      <c r="BX98" s="10">
        <v>0</v>
      </c>
      <c r="BY98" s="10"/>
      <c r="BZ98" s="10"/>
      <c r="CA98" s="10"/>
      <c r="CB98" s="10"/>
      <c r="CC98" s="10">
        <v>0</v>
      </c>
      <c r="CD98" s="10"/>
      <c r="CE98" s="10"/>
      <c r="CF98" s="10">
        <v>0</v>
      </c>
      <c r="CG98" s="10">
        <v>0</v>
      </c>
      <c r="CH98" s="10">
        <v>0</v>
      </c>
      <c r="CI98" s="10">
        <v>0</v>
      </c>
      <c r="CJ98" s="10">
        <v>0</v>
      </c>
      <c r="CK98" s="10">
        <v>0</v>
      </c>
      <c r="CL98" s="10">
        <v>0</v>
      </c>
      <c r="CM98" s="10">
        <v>1.37125911</v>
      </c>
      <c r="CN98" s="10">
        <v>0</v>
      </c>
      <c r="CO98" s="10">
        <v>0</v>
      </c>
      <c r="CP98" s="10">
        <v>1.1694789433333335</v>
      </c>
      <c r="CQ98" s="10">
        <v>0.20178016666666659</v>
      </c>
      <c r="CR98" s="10">
        <v>1.37125911</v>
      </c>
      <c r="CS98" s="10">
        <v>0</v>
      </c>
      <c r="CT98" s="10">
        <v>0</v>
      </c>
      <c r="CU98" s="10">
        <v>1.1694789433333335</v>
      </c>
      <c r="CV98" s="10">
        <v>0.20178016666666659</v>
      </c>
      <c r="CW98" s="3" t="s">
        <v>200</v>
      </c>
    </row>
    <row r="99" spans="1:101" s="40" customFormat="1" ht="30" x14ac:dyDescent="0.25">
      <c r="B99" s="12" t="s">
        <v>195</v>
      </c>
      <c r="C99" s="3" t="s">
        <v>201</v>
      </c>
      <c r="D99" s="14" t="s">
        <v>202</v>
      </c>
      <c r="E99" s="10" t="s">
        <v>128</v>
      </c>
      <c r="F99" s="20">
        <f>[1]f2!D71</f>
        <v>2020</v>
      </c>
      <c r="G99" s="20">
        <v>2021</v>
      </c>
      <c r="H99" s="20">
        <v>2022</v>
      </c>
      <c r="I99" s="10"/>
      <c r="J99" s="10"/>
      <c r="K99" s="26"/>
      <c r="L99" s="10"/>
      <c r="M99" s="10"/>
      <c r="N99" s="10"/>
      <c r="O99" s="10"/>
      <c r="P99" s="10"/>
      <c r="Q99" s="10"/>
      <c r="R99" s="10"/>
      <c r="S99" s="10"/>
      <c r="T99" s="10"/>
      <c r="U99" s="10">
        <v>7.9444499999999998</v>
      </c>
      <c r="V99" s="10">
        <v>7.9444499999999998</v>
      </c>
      <c r="W99" s="10">
        <v>7.9444499999999998</v>
      </c>
      <c r="X99" s="10">
        <v>6.4444499999999998</v>
      </c>
      <c r="Y99" s="10">
        <v>6.4444499999999998</v>
      </c>
      <c r="Z99" s="10">
        <v>6.4444499999999998</v>
      </c>
      <c r="AA99" s="10"/>
      <c r="AB99" s="10"/>
      <c r="AC99" s="10"/>
      <c r="AD99" s="10"/>
      <c r="AE99" s="10"/>
      <c r="AF99" s="10"/>
      <c r="AG99" s="10"/>
      <c r="AH99" s="10"/>
      <c r="AI99" s="10"/>
      <c r="AJ99" s="100">
        <v>0</v>
      </c>
      <c r="AK99" s="100"/>
      <c r="AL99" s="100"/>
      <c r="AM99" s="100"/>
      <c r="AN99" s="100"/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0">
        <v>0</v>
      </c>
      <c r="AU99" s="100"/>
      <c r="AV99" s="100"/>
      <c r="AW99" s="100"/>
      <c r="AX99" s="100"/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0">
        <v>0</v>
      </c>
      <c r="BE99" s="100">
        <v>0</v>
      </c>
      <c r="BF99" s="100">
        <v>0</v>
      </c>
      <c r="BG99" s="100">
        <v>0</v>
      </c>
      <c r="BH99" s="100">
        <v>0</v>
      </c>
      <c r="BI99" s="10">
        <v>0</v>
      </c>
      <c r="BJ99" s="10">
        <v>0</v>
      </c>
      <c r="BK99" s="10">
        <v>0</v>
      </c>
      <c r="BL99" s="10">
        <v>0</v>
      </c>
      <c r="BM99" s="10">
        <v>0</v>
      </c>
      <c r="BN99" s="10">
        <v>1.5</v>
      </c>
      <c r="BO99" s="10">
        <v>0</v>
      </c>
      <c r="BP99" s="10">
        <v>0</v>
      </c>
      <c r="BQ99" s="10">
        <v>1.25</v>
      </c>
      <c r="BR99" s="10">
        <v>0.25</v>
      </c>
      <c r="BS99" s="34">
        <v>1.5</v>
      </c>
      <c r="BT99" s="34"/>
      <c r="BU99" s="34"/>
      <c r="BV99" s="34">
        <v>1.25</v>
      </c>
      <c r="BW99" s="34">
        <v>0.25</v>
      </c>
      <c r="BX99" s="10">
        <v>6.4444499999999998</v>
      </c>
      <c r="BY99" s="10"/>
      <c r="BZ99" s="10"/>
      <c r="CA99" s="10">
        <v>5.3703750000000001</v>
      </c>
      <c r="CB99" s="10">
        <v>1.0740749999999997</v>
      </c>
      <c r="CC99" s="10">
        <v>1.1099999999999999</v>
      </c>
      <c r="CD99" s="10"/>
      <c r="CE99" s="10"/>
      <c r="CF99" s="10">
        <v>0.92500000000000004</v>
      </c>
      <c r="CG99" s="10">
        <v>0.18499999999999983</v>
      </c>
      <c r="CH99" s="10">
        <v>5.3344500000000004</v>
      </c>
      <c r="CI99" s="10">
        <v>0</v>
      </c>
      <c r="CJ99" s="10">
        <v>0</v>
      </c>
      <c r="CK99" s="10">
        <v>4.4453750000000003</v>
      </c>
      <c r="CL99" s="10">
        <v>0.88907500000000006</v>
      </c>
      <c r="CM99" s="10">
        <v>7.9444499999999998</v>
      </c>
      <c r="CN99" s="10">
        <v>0</v>
      </c>
      <c r="CO99" s="10">
        <v>0</v>
      </c>
      <c r="CP99" s="10">
        <v>6.6203750000000001</v>
      </c>
      <c r="CQ99" s="10">
        <v>1.3240749999999997</v>
      </c>
      <c r="CR99" s="10">
        <v>7.9444499999999998</v>
      </c>
      <c r="CS99" s="10">
        <v>0</v>
      </c>
      <c r="CT99" s="10">
        <v>0</v>
      </c>
      <c r="CU99" s="10">
        <v>6.6203750000000001</v>
      </c>
      <c r="CV99" s="10">
        <v>1.3240749999999999</v>
      </c>
      <c r="CW99" s="3" t="s">
        <v>329</v>
      </c>
    </row>
    <row r="100" spans="1:101" x14ac:dyDescent="0.25">
      <c r="B100" s="9"/>
      <c r="C100" s="2" t="s">
        <v>117</v>
      </c>
      <c r="D100" s="13"/>
      <c r="E100" s="11">
        <f>SUM(E98:E99)</f>
        <v>0</v>
      </c>
      <c r="F100" s="19"/>
      <c r="G100" s="19"/>
      <c r="H100" s="19"/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9.3478247299999992</v>
      </c>
      <c r="V100" s="11">
        <v>9.3478247299999992</v>
      </c>
      <c r="W100" s="11">
        <v>7.9990357299999992</v>
      </c>
      <c r="X100" s="11">
        <v>6.4444499999999998</v>
      </c>
      <c r="Y100" s="11">
        <v>6.4444499999999998</v>
      </c>
      <c r="Z100" s="11">
        <v>6.4444499999999998</v>
      </c>
      <c r="AA100" s="29">
        <v>0</v>
      </c>
      <c r="AB100" s="29">
        <v>0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99">
        <v>0</v>
      </c>
      <c r="AK100" s="99">
        <v>0</v>
      </c>
      <c r="AL100" s="99">
        <v>0</v>
      </c>
      <c r="AM100" s="99">
        <v>0</v>
      </c>
      <c r="AN100" s="99">
        <v>0</v>
      </c>
      <c r="AO100" s="11">
        <v>0</v>
      </c>
      <c r="AP100" s="11">
        <v>0</v>
      </c>
      <c r="AQ100" s="11">
        <v>0</v>
      </c>
      <c r="AR100" s="11">
        <v>0</v>
      </c>
      <c r="AS100" s="11">
        <v>0</v>
      </c>
      <c r="AT100" s="99">
        <v>0</v>
      </c>
      <c r="AU100" s="99">
        <v>0</v>
      </c>
      <c r="AV100" s="99">
        <v>0</v>
      </c>
      <c r="AW100" s="99">
        <v>0</v>
      </c>
      <c r="AX100" s="99">
        <v>0</v>
      </c>
      <c r="AY100" s="11">
        <v>0</v>
      </c>
      <c r="AZ100" s="11">
        <v>0</v>
      </c>
      <c r="BA100" s="11">
        <v>0</v>
      </c>
      <c r="BB100" s="11">
        <v>0</v>
      </c>
      <c r="BC100" s="11">
        <v>0</v>
      </c>
      <c r="BD100" s="99">
        <v>1.3796666299999885</v>
      </c>
      <c r="BE100" s="99">
        <v>0</v>
      </c>
      <c r="BF100" s="99">
        <v>0</v>
      </c>
      <c r="BG100" s="99">
        <v>1.1497221916666571</v>
      </c>
      <c r="BH100" s="99">
        <v>0.22994443833333134</v>
      </c>
      <c r="BI100" s="11">
        <v>1.348789</v>
      </c>
      <c r="BJ100" s="11">
        <v>0</v>
      </c>
      <c r="BK100" s="11">
        <v>0</v>
      </c>
      <c r="BL100" s="11">
        <v>1.1239908333333335</v>
      </c>
      <c r="BM100" s="11">
        <v>0.2247981666666666</v>
      </c>
      <c r="BN100" s="11">
        <v>1.5545857299999999</v>
      </c>
      <c r="BO100" s="11">
        <v>0</v>
      </c>
      <c r="BP100" s="11">
        <v>0</v>
      </c>
      <c r="BQ100" s="11">
        <v>1.29548811</v>
      </c>
      <c r="BR100" s="11">
        <v>0.25909762000000003</v>
      </c>
      <c r="BS100" s="33">
        <v>1.52247011</v>
      </c>
      <c r="BT100" s="33">
        <v>0</v>
      </c>
      <c r="BU100" s="33">
        <v>0</v>
      </c>
      <c r="BV100" s="33">
        <v>1.29548811</v>
      </c>
      <c r="BW100" s="33">
        <v>0.22698200000000002</v>
      </c>
      <c r="BX100" s="11">
        <v>6.4444499999999998</v>
      </c>
      <c r="BY100" s="11">
        <v>0</v>
      </c>
      <c r="BZ100" s="11">
        <v>0</v>
      </c>
      <c r="CA100" s="11">
        <v>5.3703750000000001</v>
      </c>
      <c r="CB100" s="11">
        <v>1.0740749999999997</v>
      </c>
      <c r="CC100" s="11">
        <v>1.1099999999999999</v>
      </c>
      <c r="CD100" s="11">
        <v>0</v>
      </c>
      <c r="CE100" s="11">
        <v>0</v>
      </c>
      <c r="CF100" s="11">
        <v>0.92500000000000004</v>
      </c>
      <c r="CG100" s="11">
        <v>0.18499999999999983</v>
      </c>
      <c r="CH100" s="11">
        <v>5.3344500000000004</v>
      </c>
      <c r="CI100" s="11">
        <v>0</v>
      </c>
      <c r="CJ100" s="11">
        <v>0</v>
      </c>
      <c r="CK100" s="11">
        <v>4.4453750000000003</v>
      </c>
      <c r="CL100" s="11">
        <v>0.88907500000000006</v>
      </c>
      <c r="CM100" s="11">
        <v>9.3157091100000002</v>
      </c>
      <c r="CN100" s="11">
        <v>0</v>
      </c>
      <c r="CO100" s="11">
        <v>0</v>
      </c>
      <c r="CP100" s="11">
        <v>7.789853943333334</v>
      </c>
      <c r="CQ100" s="11">
        <v>1.5258551666666662</v>
      </c>
      <c r="CR100" s="11">
        <v>9.3157091100000002</v>
      </c>
      <c r="CS100" s="11">
        <v>0</v>
      </c>
      <c r="CT100" s="11">
        <v>0</v>
      </c>
      <c r="CU100" s="11">
        <v>7.789853943333334</v>
      </c>
      <c r="CV100" s="11">
        <v>1.5258551666666664</v>
      </c>
      <c r="CW100" s="56"/>
    </row>
    <row r="101" spans="1:101" x14ac:dyDescent="0.25">
      <c r="B101" s="9"/>
      <c r="C101" s="2" t="s">
        <v>122</v>
      </c>
      <c r="D101" s="13"/>
      <c r="E101" s="11"/>
      <c r="F101" s="19"/>
      <c r="G101" s="19"/>
      <c r="H101" s="19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99"/>
      <c r="AK101" s="99"/>
      <c r="AL101" s="99"/>
      <c r="AM101" s="99"/>
      <c r="AN101" s="99"/>
      <c r="AO101" s="11"/>
      <c r="AP101" s="11"/>
      <c r="AQ101" s="11"/>
      <c r="AR101" s="11"/>
      <c r="AS101" s="11"/>
      <c r="AT101" s="99"/>
      <c r="AU101" s="99"/>
      <c r="AV101" s="99"/>
      <c r="AW101" s="99"/>
      <c r="AX101" s="99"/>
      <c r="AY101" s="11"/>
      <c r="AZ101" s="11"/>
      <c r="BA101" s="11"/>
      <c r="BB101" s="11"/>
      <c r="BC101" s="11"/>
      <c r="BD101" s="99"/>
      <c r="BE101" s="99"/>
      <c r="BF101" s="99"/>
      <c r="BG101" s="99"/>
      <c r="BH101" s="99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33"/>
      <c r="BT101" s="33"/>
      <c r="BU101" s="33"/>
      <c r="BV101" s="33"/>
      <c r="BW101" s="33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56"/>
    </row>
    <row r="102" spans="1:101" s="40" customFormat="1" ht="30" x14ac:dyDescent="0.25">
      <c r="B102" s="12" t="s">
        <v>195</v>
      </c>
      <c r="C102" s="3" t="s">
        <v>203</v>
      </c>
      <c r="D102" s="14" t="s">
        <v>204</v>
      </c>
      <c r="E102" s="10" t="s">
        <v>199</v>
      </c>
      <c r="F102" s="20">
        <f>[1]f2!D74</f>
        <v>2019</v>
      </c>
      <c r="G102" s="20">
        <v>2020</v>
      </c>
      <c r="H102" s="20">
        <f>G102</f>
        <v>2020</v>
      </c>
      <c r="I102" s="10">
        <v>0.34863</v>
      </c>
      <c r="J102" s="10">
        <v>3.3268200000000001</v>
      </c>
      <c r="K102" s="26">
        <v>44013</v>
      </c>
      <c r="L102" s="10">
        <v>0.34863</v>
      </c>
      <c r="M102" s="10">
        <v>3.3268200000000001</v>
      </c>
      <c r="N102" s="26">
        <v>44013</v>
      </c>
      <c r="O102" s="10"/>
      <c r="P102" s="10"/>
      <c r="Q102" s="10"/>
      <c r="R102" s="10"/>
      <c r="S102" s="10"/>
      <c r="T102" s="10"/>
      <c r="U102" s="10">
        <v>3.3268200000000001</v>
      </c>
      <c r="V102" s="10">
        <v>3.3268200000000001</v>
      </c>
      <c r="W102" s="10">
        <v>2.72282</v>
      </c>
      <c r="X102" s="10">
        <v>0</v>
      </c>
      <c r="Y102" s="10">
        <v>0</v>
      </c>
      <c r="Z102" s="10">
        <v>0</v>
      </c>
      <c r="AA102" s="10"/>
      <c r="AB102" s="10"/>
      <c r="AC102" s="10"/>
      <c r="AD102" s="10"/>
      <c r="AE102" s="10"/>
      <c r="AF102" s="10"/>
      <c r="AG102" s="10"/>
      <c r="AH102" s="10"/>
      <c r="AI102" s="10"/>
      <c r="AJ102" s="100">
        <v>0</v>
      </c>
      <c r="AK102" s="100"/>
      <c r="AL102" s="100"/>
      <c r="AM102" s="100"/>
      <c r="AN102" s="100"/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0">
        <v>0</v>
      </c>
      <c r="AU102" s="100"/>
      <c r="AV102" s="100"/>
      <c r="AW102" s="100"/>
      <c r="AX102" s="100"/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0">
        <v>0.60399999999999998</v>
      </c>
      <c r="BE102" s="100">
        <v>0</v>
      </c>
      <c r="BF102" s="100">
        <v>0</v>
      </c>
      <c r="BG102" s="100">
        <v>0.5033333333333333</v>
      </c>
      <c r="BH102" s="100">
        <v>0.10066666666666668</v>
      </c>
      <c r="BI102" s="10">
        <v>0.60399999999999998</v>
      </c>
      <c r="BJ102" s="10">
        <v>0</v>
      </c>
      <c r="BK102" s="10">
        <v>0</v>
      </c>
      <c r="BL102" s="10">
        <v>0.5033333333333333</v>
      </c>
      <c r="BM102" s="10">
        <v>0.10066666666666668</v>
      </c>
      <c r="BN102" s="10">
        <v>2.6301272199999999</v>
      </c>
      <c r="BO102" s="10">
        <v>0</v>
      </c>
      <c r="BP102" s="10">
        <v>0</v>
      </c>
      <c r="BQ102" s="10">
        <v>2.1917726800000001</v>
      </c>
      <c r="BR102" s="10">
        <v>0.43835453999999974</v>
      </c>
      <c r="BS102" s="34">
        <v>2.6301272199999999</v>
      </c>
      <c r="BT102" s="34"/>
      <c r="BU102" s="34"/>
      <c r="BV102" s="34">
        <v>2.1917726800000001</v>
      </c>
      <c r="BW102" s="34">
        <v>0.43835453999999974</v>
      </c>
      <c r="BX102" s="10">
        <v>0</v>
      </c>
      <c r="BY102" s="10"/>
      <c r="BZ102" s="10"/>
      <c r="CA102" s="10"/>
      <c r="CB102" s="10"/>
      <c r="CC102" s="10">
        <v>0</v>
      </c>
      <c r="CD102" s="10"/>
      <c r="CE102" s="10"/>
      <c r="CF102" s="10"/>
      <c r="CG102" s="10"/>
      <c r="CH102" s="10">
        <v>0</v>
      </c>
      <c r="CI102" s="10">
        <v>0</v>
      </c>
      <c r="CJ102" s="10">
        <v>0</v>
      </c>
      <c r="CK102" s="10">
        <v>0</v>
      </c>
      <c r="CL102" s="10">
        <v>0</v>
      </c>
      <c r="CM102" s="10">
        <v>3.23412722</v>
      </c>
      <c r="CN102" s="10">
        <v>0</v>
      </c>
      <c r="CO102" s="10">
        <v>0</v>
      </c>
      <c r="CP102" s="10">
        <v>2.6951060133333336</v>
      </c>
      <c r="CQ102" s="10">
        <v>0.53902120666666642</v>
      </c>
      <c r="CR102" s="10">
        <v>3.23412722</v>
      </c>
      <c r="CS102" s="10">
        <v>0</v>
      </c>
      <c r="CT102" s="10">
        <v>0</v>
      </c>
      <c r="CU102" s="10">
        <v>2.6951060133333336</v>
      </c>
      <c r="CV102" s="10">
        <v>0.53902120666666642</v>
      </c>
      <c r="CW102" s="3" t="s">
        <v>200</v>
      </c>
    </row>
    <row r="103" spans="1:101" s="40" customFormat="1" ht="22.15" customHeight="1" x14ac:dyDescent="0.25">
      <c r="B103" s="5" t="s">
        <v>195</v>
      </c>
      <c r="C103" s="3" t="s">
        <v>205</v>
      </c>
      <c r="D103" s="14" t="s">
        <v>206</v>
      </c>
      <c r="E103" s="10" t="s">
        <v>128</v>
      </c>
      <c r="F103" s="20">
        <f>[1]f2!D75</f>
        <v>2017</v>
      </c>
      <c r="G103" s="20">
        <v>2021</v>
      </c>
      <c r="H103" s="20">
        <v>2023</v>
      </c>
      <c r="I103" s="10"/>
      <c r="J103" s="10"/>
      <c r="K103" s="26"/>
      <c r="L103" s="10"/>
      <c r="M103" s="10"/>
      <c r="N103" s="10"/>
      <c r="O103" s="10"/>
      <c r="P103" s="10"/>
      <c r="Q103" s="10"/>
      <c r="R103" s="10"/>
      <c r="S103" s="10"/>
      <c r="T103" s="10"/>
      <c r="U103" s="10">
        <v>44.357949509999997</v>
      </c>
      <c r="V103" s="10">
        <v>44.357949509999997</v>
      </c>
      <c r="W103" s="10">
        <v>42.617679269999996</v>
      </c>
      <c r="X103" s="10">
        <v>36.250915029999994</v>
      </c>
      <c r="Y103" s="10">
        <v>36.250916029999999</v>
      </c>
      <c r="Z103" s="10">
        <v>36.250916029999999</v>
      </c>
      <c r="AA103" s="10"/>
      <c r="AB103" s="10"/>
      <c r="AC103" s="10"/>
      <c r="AD103" s="10"/>
      <c r="AE103" s="10"/>
      <c r="AF103" s="10"/>
      <c r="AG103" s="10"/>
      <c r="AH103" s="10"/>
      <c r="AI103" s="10"/>
      <c r="AJ103" s="100">
        <v>3.8282699999999998</v>
      </c>
      <c r="AK103" s="100"/>
      <c r="AL103" s="100"/>
      <c r="AM103" s="100">
        <v>3.2442966101694917</v>
      </c>
      <c r="AN103" s="100">
        <v>0.58397338983050817</v>
      </c>
      <c r="AO103" s="10">
        <v>0.43486041999999997</v>
      </c>
      <c r="AP103" s="10">
        <v>0</v>
      </c>
      <c r="AQ103" s="10">
        <v>0</v>
      </c>
      <c r="AR103" s="10">
        <v>0.36852578000000003</v>
      </c>
      <c r="AS103" s="10">
        <v>6.6334639999999945E-2</v>
      </c>
      <c r="AT103" s="100">
        <v>2.008</v>
      </c>
      <c r="AU103" s="100"/>
      <c r="AV103" s="100"/>
      <c r="AW103" s="100">
        <v>1.7016949152542373</v>
      </c>
      <c r="AX103" s="100">
        <v>0.30630508474576268</v>
      </c>
      <c r="AY103" s="10">
        <v>1.3054098199999999</v>
      </c>
      <c r="AZ103" s="10">
        <v>0</v>
      </c>
      <c r="BA103" s="10">
        <v>0</v>
      </c>
      <c r="BB103" s="10">
        <v>1.1062795084745762</v>
      </c>
      <c r="BC103" s="10">
        <v>0.19913031152542371</v>
      </c>
      <c r="BD103" s="100">
        <v>0</v>
      </c>
      <c r="BE103" s="100">
        <v>0</v>
      </c>
      <c r="BF103" s="100">
        <v>0</v>
      </c>
      <c r="BG103" s="100">
        <v>0</v>
      </c>
      <c r="BH103" s="100">
        <v>0</v>
      </c>
      <c r="BI103" s="10">
        <v>0</v>
      </c>
      <c r="BJ103" s="10">
        <v>0</v>
      </c>
      <c r="BK103" s="10">
        <v>0</v>
      </c>
      <c r="BL103" s="10">
        <v>0</v>
      </c>
      <c r="BM103" s="10">
        <v>0</v>
      </c>
      <c r="BN103" s="10">
        <v>6.3667642400000002</v>
      </c>
      <c r="BO103" s="10">
        <v>0</v>
      </c>
      <c r="BP103" s="10">
        <v>0</v>
      </c>
      <c r="BQ103" s="10">
        <v>5.3056368699999998</v>
      </c>
      <c r="BR103" s="10">
        <v>1.0611273700000003</v>
      </c>
      <c r="BS103" s="34">
        <v>6.36676324</v>
      </c>
      <c r="BT103" s="34"/>
      <c r="BU103" s="34"/>
      <c r="BV103" s="34">
        <v>5.6842076099999996</v>
      </c>
      <c r="BW103" s="34">
        <v>0.68255563000000041</v>
      </c>
      <c r="BX103" s="10">
        <v>36.250915030000002</v>
      </c>
      <c r="BY103" s="10"/>
      <c r="BZ103" s="10"/>
      <c r="CA103" s="10">
        <v>30.209095860000001</v>
      </c>
      <c r="CB103" s="10">
        <v>6.0418191700000001</v>
      </c>
      <c r="CC103" s="10">
        <v>-2.00459817</v>
      </c>
      <c r="CD103" s="10"/>
      <c r="CE103" s="10"/>
      <c r="CF103" s="10">
        <v>-1.67049848</v>
      </c>
      <c r="CG103" s="10">
        <v>-0.33409968999999995</v>
      </c>
      <c r="CH103" s="10">
        <v>18.033882080000001</v>
      </c>
      <c r="CI103" s="10">
        <v>0</v>
      </c>
      <c r="CJ103" s="10">
        <v>0</v>
      </c>
      <c r="CK103" s="10">
        <v>15.028235069999999</v>
      </c>
      <c r="CL103" s="10">
        <v>3.0056470100000023</v>
      </c>
      <c r="CM103" s="10">
        <v>44.35794851</v>
      </c>
      <c r="CN103" s="10">
        <v>0</v>
      </c>
      <c r="CO103" s="10">
        <v>0</v>
      </c>
      <c r="CP103" s="10">
        <v>37.368108758474577</v>
      </c>
      <c r="CQ103" s="10">
        <v>6.989839751525424</v>
      </c>
      <c r="CR103" s="10">
        <v>24.136317390000002</v>
      </c>
      <c r="CS103" s="10">
        <v>0</v>
      </c>
      <c r="CT103" s="10">
        <v>0</v>
      </c>
      <c r="CU103" s="10">
        <v>20.516749488474574</v>
      </c>
      <c r="CV103" s="10">
        <v>3.6195679015254267</v>
      </c>
      <c r="CW103" s="3" t="s">
        <v>194</v>
      </c>
    </row>
    <row r="104" spans="1:101" x14ac:dyDescent="0.25">
      <c r="B104" s="9"/>
      <c r="C104" s="2" t="s">
        <v>130</v>
      </c>
      <c r="D104" s="13"/>
      <c r="E104" s="11">
        <f t="shared" ref="E104" si="7">SUM(E102:E103)</f>
        <v>0</v>
      </c>
      <c r="F104" s="19"/>
      <c r="G104" s="19"/>
      <c r="H104" s="19"/>
      <c r="I104" s="11">
        <v>0.34863</v>
      </c>
      <c r="J104" s="11">
        <v>3.3268200000000001</v>
      </c>
      <c r="K104" s="11"/>
      <c r="L104" s="11">
        <v>0.34863</v>
      </c>
      <c r="M104" s="11">
        <v>3.3268200000000001</v>
      </c>
      <c r="N104" s="11"/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47.684769509999995</v>
      </c>
      <c r="V104" s="11">
        <v>47.684769509999995</v>
      </c>
      <c r="W104" s="11">
        <v>45.340499269999995</v>
      </c>
      <c r="X104" s="11">
        <v>36.250915029999994</v>
      </c>
      <c r="Y104" s="11">
        <v>36.250916029999999</v>
      </c>
      <c r="Z104" s="11">
        <v>36.250916029999999</v>
      </c>
      <c r="AA104" s="60"/>
      <c r="AB104" s="60"/>
      <c r="AC104" s="60"/>
      <c r="AD104" s="60"/>
      <c r="AE104" s="60"/>
      <c r="AF104" s="60"/>
      <c r="AG104" s="60"/>
      <c r="AH104" s="60"/>
      <c r="AI104" s="60"/>
      <c r="AJ104" s="99">
        <v>3.8282699999999998</v>
      </c>
      <c r="AK104" s="99">
        <v>0</v>
      </c>
      <c r="AL104" s="99">
        <v>0</v>
      </c>
      <c r="AM104" s="99">
        <v>3.2442966101694917</v>
      </c>
      <c r="AN104" s="99">
        <v>0.58397338983050817</v>
      </c>
      <c r="AO104" s="11">
        <v>0.43486041999999997</v>
      </c>
      <c r="AP104" s="11">
        <v>0</v>
      </c>
      <c r="AQ104" s="11">
        <v>0</v>
      </c>
      <c r="AR104" s="11">
        <v>0.36852578000000003</v>
      </c>
      <c r="AS104" s="11">
        <v>6.6334639999999945E-2</v>
      </c>
      <c r="AT104" s="99">
        <v>2.008</v>
      </c>
      <c r="AU104" s="99">
        <v>0</v>
      </c>
      <c r="AV104" s="99">
        <v>0</v>
      </c>
      <c r="AW104" s="99">
        <v>1.7016949152542373</v>
      </c>
      <c r="AX104" s="99">
        <v>0.30630508474576268</v>
      </c>
      <c r="AY104" s="11">
        <v>1.3054098199999999</v>
      </c>
      <c r="AZ104" s="11">
        <v>0</v>
      </c>
      <c r="BA104" s="11">
        <v>0</v>
      </c>
      <c r="BB104" s="11">
        <v>1.1062795084745762</v>
      </c>
      <c r="BC104" s="11">
        <v>0.19913031152542371</v>
      </c>
      <c r="BD104" s="99">
        <v>0.60399999999999998</v>
      </c>
      <c r="BE104" s="99">
        <v>0</v>
      </c>
      <c r="BF104" s="99">
        <v>0</v>
      </c>
      <c r="BG104" s="99">
        <v>0.5033333333333333</v>
      </c>
      <c r="BH104" s="99">
        <v>0.10066666666666668</v>
      </c>
      <c r="BI104" s="11">
        <v>0.60399999999999998</v>
      </c>
      <c r="BJ104" s="11">
        <v>0</v>
      </c>
      <c r="BK104" s="11">
        <v>0</v>
      </c>
      <c r="BL104" s="11">
        <v>0.5033333333333333</v>
      </c>
      <c r="BM104" s="11">
        <v>0.10066666666666668</v>
      </c>
      <c r="BN104" s="11">
        <v>8.9968914600000005</v>
      </c>
      <c r="BO104" s="11">
        <v>0</v>
      </c>
      <c r="BP104" s="11">
        <v>0</v>
      </c>
      <c r="BQ104" s="11">
        <v>7.4974095500000004</v>
      </c>
      <c r="BR104" s="11">
        <v>1.4994819100000001</v>
      </c>
      <c r="BS104" s="33">
        <v>8.9968904599999995</v>
      </c>
      <c r="BT104" s="33">
        <v>0</v>
      </c>
      <c r="BU104" s="33">
        <v>0</v>
      </c>
      <c r="BV104" s="33">
        <v>7.8759802899999993</v>
      </c>
      <c r="BW104" s="33">
        <v>1.1209101700000002</v>
      </c>
      <c r="BX104" s="11">
        <v>36.250915030000002</v>
      </c>
      <c r="BY104" s="11">
        <v>0</v>
      </c>
      <c r="BZ104" s="11">
        <v>0</v>
      </c>
      <c r="CA104" s="11">
        <v>30.209095860000001</v>
      </c>
      <c r="CB104" s="11">
        <v>6.0418191700000001</v>
      </c>
      <c r="CC104" s="11">
        <v>-2.00459817</v>
      </c>
      <c r="CD104" s="11">
        <v>0</v>
      </c>
      <c r="CE104" s="11">
        <v>0</v>
      </c>
      <c r="CF104" s="11">
        <v>-1.67049848</v>
      </c>
      <c r="CG104" s="11">
        <v>-0.33409968999999995</v>
      </c>
      <c r="CH104" s="11">
        <v>18.033882080000001</v>
      </c>
      <c r="CI104" s="11">
        <v>0</v>
      </c>
      <c r="CJ104" s="11">
        <v>0</v>
      </c>
      <c r="CK104" s="11">
        <v>15.028235069999999</v>
      </c>
      <c r="CL104" s="11">
        <v>3.0056470100000023</v>
      </c>
      <c r="CM104" s="11">
        <v>47.592075729999998</v>
      </c>
      <c r="CN104" s="11">
        <v>0</v>
      </c>
      <c r="CO104" s="11">
        <v>0</v>
      </c>
      <c r="CP104" s="11">
        <v>40.063214771807907</v>
      </c>
      <c r="CQ104" s="11">
        <v>7.5288609581920909</v>
      </c>
      <c r="CR104" s="11">
        <v>27.370444610000003</v>
      </c>
      <c r="CS104" s="11">
        <v>0</v>
      </c>
      <c r="CT104" s="11">
        <v>0</v>
      </c>
      <c r="CU104" s="11">
        <v>23.211855501807907</v>
      </c>
      <c r="CV104" s="11">
        <v>4.1585891081920927</v>
      </c>
      <c r="CW104" s="56"/>
    </row>
    <row r="105" spans="1:101" x14ac:dyDescent="0.25">
      <c r="B105" s="9" t="s">
        <v>347</v>
      </c>
      <c r="C105" s="2" t="s">
        <v>348</v>
      </c>
      <c r="D105" s="13"/>
      <c r="E105" s="11"/>
      <c r="F105" s="19"/>
      <c r="G105" s="19"/>
      <c r="H105" s="19"/>
      <c r="I105" s="11">
        <v>0</v>
      </c>
      <c r="J105" s="11">
        <v>0</v>
      </c>
      <c r="K105" s="11"/>
      <c r="L105" s="11">
        <v>0</v>
      </c>
      <c r="M105" s="11">
        <v>0</v>
      </c>
      <c r="N105" s="11"/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51.839411999999996</v>
      </c>
      <c r="W105" s="11">
        <v>0</v>
      </c>
      <c r="X105" s="11">
        <v>0</v>
      </c>
      <c r="Y105" s="11">
        <v>51.839411999999996</v>
      </c>
      <c r="Z105" s="11">
        <v>51.839411999999996</v>
      </c>
      <c r="AA105" s="60"/>
      <c r="AB105" s="60"/>
      <c r="AC105" s="60"/>
      <c r="AD105" s="60"/>
      <c r="AE105" s="60"/>
      <c r="AF105" s="60"/>
      <c r="AG105" s="60"/>
      <c r="AH105" s="60"/>
      <c r="AI105" s="60"/>
      <c r="AJ105" s="99">
        <v>0</v>
      </c>
      <c r="AK105" s="99">
        <v>0</v>
      </c>
      <c r="AL105" s="99">
        <v>0</v>
      </c>
      <c r="AM105" s="99">
        <v>0</v>
      </c>
      <c r="AN105" s="99">
        <v>0</v>
      </c>
      <c r="AO105" s="11">
        <v>0</v>
      </c>
      <c r="AP105" s="11">
        <v>0</v>
      </c>
      <c r="AQ105" s="11">
        <v>0</v>
      </c>
      <c r="AR105" s="11">
        <v>0</v>
      </c>
      <c r="AS105" s="11">
        <v>0</v>
      </c>
      <c r="AT105" s="99">
        <v>0</v>
      </c>
      <c r="AU105" s="99">
        <v>0</v>
      </c>
      <c r="AV105" s="99">
        <v>0</v>
      </c>
      <c r="AW105" s="99">
        <v>0</v>
      </c>
      <c r="AX105" s="99">
        <v>0</v>
      </c>
      <c r="AY105" s="11">
        <v>0</v>
      </c>
      <c r="AZ105" s="11">
        <v>0</v>
      </c>
      <c r="BA105" s="11">
        <v>0</v>
      </c>
      <c r="BB105" s="11">
        <v>0</v>
      </c>
      <c r="BC105" s="11">
        <v>0</v>
      </c>
      <c r="BD105" s="99">
        <v>0</v>
      </c>
      <c r="BE105" s="99">
        <v>0</v>
      </c>
      <c r="BF105" s="99">
        <v>0</v>
      </c>
      <c r="BG105" s="99">
        <v>0</v>
      </c>
      <c r="BH105" s="99">
        <v>0</v>
      </c>
      <c r="BI105" s="11">
        <v>0</v>
      </c>
      <c r="BJ105" s="11">
        <v>0</v>
      </c>
      <c r="BK105" s="11">
        <v>0</v>
      </c>
      <c r="BL105" s="11">
        <v>0</v>
      </c>
      <c r="BM105" s="11">
        <v>0</v>
      </c>
      <c r="BN105" s="11">
        <v>0</v>
      </c>
      <c r="BO105" s="11">
        <v>0</v>
      </c>
      <c r="BP105" s="11">
        <v>0</v>
      </c>
      <c r="BQ105" s="11">
        <v>0</v>
      </c>
      <c r="BR105" s="11">
        <v>0</v>
      </c>
      <c r="BS105" s="11">
        <v>0</v>
      </c>
      <c r="BT105" s="11">
        <v>0</v>
      </c>
      <c r="BU105" s="11">
        <v>0</v>
      </c>
      <c r="BV105" s="11">
        <v>0</v>
      </c>
      <c r="BW105" s="11">
        <v>0</v>
      </c>
      <c r="BX105" s="11">
        <v>0</v>
      </c>
      <c r="BY105" s="11">
        <v>0</v>
      </c>
      <c r="BZ105" s="11">
        <v>0</v>
      </c>
      <c r="CA105" s="11">
        <v>0</v>
      </c>
      <c r="CB105" s="11">
        <v>0</v>
      </c>
      <c r="CC105" s="11">
        <v>16.282731700000003</v>
      </c>
      <c r="CD105" s="11">
        <v>0</v>
      </c>
      <c r="CE105" s="11">
        <v>0</v>
      </c>
      <c r="CF105" s="11">
        <v>13.568943089999998</v>
      </c>
      <c r="CG105" s="11">
        <v>2.7137886100000008</v>
      </c>
      <c r="CH105" s="11">
        <v>28.143022299999998</v>
      </c>
      <c r="CI105" s="11">
        <v>0</v>
      </c>
      <c r="CJ105" s="11">
        <v>0</v>
      </c>
      <c r="CK105" s="11">
        <v>23.452518569999995</v>
      </c>
      <c r="CL105" s="11">
        <v>4.6905037299999988</v>
      </c>
      <c r="CM105" s="11">
        <v>0</v>
      </c>
      <c r="CN105" s="11">
        <v>0</v>
      </c>
      <c r="CO105" s="11">
        <v>0</v>
      </c>
      <c r="CP105" s="11">
        <v>0</v>
      </c>
      <c r="CQ105" s="11">
        <v>0</v>
      </c>
      <c r="CR105" s="11">
        <v>44.425753999999991</v>
      </c>
      <c r="CS105" s="11">
        <v>0</v>
      </c>
      <c r="CT105" s="11">
        <v>0</v>
      </c>
      <c r="CU105" s="11">
        <v>37.02146166</v>
      </c>
      <c r="CV105" s="11">
        <v>7.4042923399999996</v>
      </c>
      <c r="CW105" s="56"/>
    </row>
    <row r="106" spans="1:101" ht="28.5" x14ac:dyDescent="0.25">
      <c r="B106" s="9" t="s">
        <v>349</v>
      </c>
      <c r="C106" s="2" t="s">
        <v>350</v>
      </c>
      <c r="D106" s="13"/>
      <c r="E106" s="11"/>
      <c r="F106" s="19"/>
      <c r="G106" s="19"/>
      <c r="H106" s="19"/>
      <c r="I106" s="11">
        <v>0</v>
      </c>
      <c r="J106" s="11">
        <v>0</v>
      </c>
      <c r="K106" s="11"/>
      <c r="L106" s="11">
        <v>0</v>
      </c>
      <c r="M106" s="11">
        <v>0</v>
      </c>
      <c r="N106" s="11"/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51.839411999999996</v>
      </c>
      <c r="W106" s="11">
        <v>0</v>
      </c>
      <c r="X106" s="11">
        <v>0</v>
      </c>
      <c r="Y106" s="11">
        <v>51.839411999999996</v>
      </c>
      <c r="Z106" s="11">
        <v>51.839411999999996</v>
      </c>
      <c r="AA106" s="60"/>
      <c r="AB106" s="60"/>
      <c r="AC106" s="60"/>
      <c r="AD106" s="60"/>
      <c r="AE106" s="60"/>
      <c r="AF106" s="60"/>
      <c r="AG106" s="60"/>
      <c r="AH106" s="60"/>
      <c r="AI106" s="60"/>
      <c r="AJ106" s="99">
        <v>0</v>
      </c>
      <c r="AK106" s="99">
        <v>0</v>
      </c>
      <c r="AL106" s="99">
        <v>0</v>
      </c>
      <c r="AM106" s="99">
        <v>0</v>
      </c>
      <c r="AN106" s="99">
        <v>0</v>
      </c>
      <c r="AO106" s="11">
        <v>0</v>
      </c>
      <c r="AP106" s="11">
        <v>0</v>
      </c>
      <c r="AQ106" s="11">
        <v>0</v>
      </c>
      <c r="AR106" s="11">
        <v>0</v>
      </c>
      <c r="AS106" s="11">
        <v>0</v>
      </c>
      <c r="AT106" s="99">
        <v>0</v>
      </c>
      <c r="AU106" s="99">
        <v>0</v>
      </c>
      <c r="AV106" s="99">
        <v>0</v>
      </c>
      <c r="AW106" s="99">
        <v>0</v>
      </c>
      <c r="AX106" s="99">
        <v>0</v>
      </c>
      <c r="AY106" s="11">
        <v>0</v>
      </c>
      <c r="AZ106" s="11">
        <v>0</v>
      </c>
      <c r="BA106" s="11">
        <v>0</v>
      </c>
      <c r="BB106" s="11">
        <v>0</v>
      </c>
      <c r="BC106" s="11">
        <v>0</v>
      </c>
      <c r="BD106" s="99">
        <v>0</v>
      </c>
      <c r="BE106" s="99">
        <v>0</v>
      </c>
      <c r="BF106" s="99">
        <v>0</v>
      </c>
      <c r="BG106" s="99">
        <v>0</v>
      </c>
      <c r="BH106" s="99">
        <v>0</v>
      </c>
      <c r="BI106" s="11">
        <v>0</v>
      </c>
      <c r="BJ106" s="11">
        <v>0</v>
      </c>
      <c r="BK106" s="11">
        <v>0</v>
      </c>
      <c r="BL106" s="11">
        <v>0</v>
      </c>
      <c r="BM106" s="11">
        <v>0</v>
      </c>
      <c r="BN106" s="11">
        <v>0</v>
      </c>
      <c r="BO106" s="11">
        <v>0</v>
      </c>
      <c r="BP106" s="11">
        <v>0</v>
      </c>
      <c r="BQ106" s="11">
        <v>0</v>
      </c>
      <c r="BR106" s="11">
        <v>0</v>
      </c>
      <c r="BS106" s="11">
        <v>0</v>
      </c>
      <c r="BT106" s="11">
        <v>0</v>
      </c>
      <c r="BU106" s="11">
        <v>0</v>
      </c>
      <c r="BV106" s="11">
        <v>0</v>
      </c>
      <c r="BW106" s="11">
        <v>0</v>
      </c>
      <c r="BX106" s="11">
        <v>0</v>
      </c>
      <c r="BY106" s="11">
        <v>0</v>
      </c>
      <c r="BZ106" s="11">
        <v>0</v>
      </c>
      <c r="CA106" s="11">
        <v>0</v>
      </c>
      <c r="CB106" s="11">
        <v>0</v>
      </c>
      <c r="CC106" s="11">
        <v>16.282731700000003</v>
      </c>
      <c r="CD106" s="11">
        <v>0</v>
      </c>
      <c r="CE106" s="11">
        <v>0</v>
      </c>
      <c r="CF106" s="11">
        <v>13.568943089999998</v>
      </c>
      <c r="CG106" s="11">
        <v>2.7137886100000008</v>
      </c>
      <c r="CH106" s="11">
        <v>28.143022299999998</v>
      </c>
      <c r="CI106" s="11">
        <v>0</v>
      </c>
      <c r="CJ106" s="11">
        <v>0</v>
      </c>
      <c r="CK106" s="11">
        <v>23.452518569999995</v>
      </c>
      <c r="CL106" s="11">
        <v>4.6905037299999988</v>
      </c>
      <c r="CM106" s="11">
        <v>0</v>
      </c>
      <c r="CN106" s="11">
        <v>0</v>
      </c>
      <c r="CO106" s="11">
        <v>0</v>
      </c>
      <c r="CP106" s="11">
        <v>0</v>
      </c>
      <c r="CQ106" s="11">
        <v>0</v>
      </c>
      <c r="CR106" s="11">
        <v>44.425753999999991</v>
      </c>
      <c r="CS106" s="11">
        <v>0</v>
      </c>
      <c r="CT106" s="11">
        <v>0</v>
      </c>
      <c r="CU106" s="11">
        <v>37.02146166</v>
      </c>
      <c r="CV106" s="11">
        <v>7.4042923399999996</v>
      </c>
      <c r="CW106" s="56"/>
    </row>
    <row r="107" spans="1:101" x14ac:dyDescent="0.25">
      <c r="B107" s="9"/>
      <c r="C107" s="2" t="s">
        <v>190</v>
      </c>
      <c r="D107" s="13"/>
      <c r="E107" s="11"/>
      <c r="F107" s="19"/>
      <c r="G107" s="19"/>
      <c r="H107" s="19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60"/>
      <c r="AB107" s="60"/>
      <c r="AC107" s="60"/>
      <c r="AD107" s="60"/>
      <c r="AE107" s="60"/>
      <c r="AF107" s="60"/>
      <c r="AG107" s="60"/>
      <c r="AH107" s="60"/>
      <c r="AI107" s="60"/>
      <c r="AJ107" s="99"/>
      <c r="AK107" s="99"/>
      <c r="AL107" s="99"/>
      <c r="AM107" s="99"/>
      <c r="AN107" s="99"/>
      <c r="AO107" s="11"/>
      <c r="AP107" s="11"/>
      <c r="AQ107" s="11"/>
      <c r="AR107" s="11"/>
      <c r="AS107" s="11"/>
      <c r="AT107" s="99"/>
      <c r="AU107" s="99"/>
      <c r="AV107" s="99"/>
      <c r="AW107" s="99"/>
      <c r="AX107" s="99"/>
      <c r="AY107" s="11"/>
      <c r="AZ107" s="11"/>
      <c r="BA107" s="11"/>
      <c r="BB107" s="11"/>
      <c r="BC107" s="11"/>
      <c r="BD107" s="99"/>
      <c r="BE107" s="99"/>
      <c r="BF107" s="99"/>
      <c r="BG107" s="99"/>
      <c r="BH107" s="99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33"/>
      <c r="BT107" s="33"/>
      <c r="BU107" s="33"/>
      <c r="BV107" s="33"/>
      <c r="BW107" s="33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56"/>
    </row>
    <row r="108" spans="1:101" s="40" customFormat="1" ht="43.9" customHeight="1" x14ac:dyDescent="0.25">
      <c r="B108" s="10" t="s">
        <v>349</v>
      </c>
      <c r="C108" s="7" t="s">
        <v>351</v>
      </c>
      <c r="D108" s="14" t="s">
        <v>398</v>
      </c>
      <c r="E108" s="10"/>
      <c r="F108" s="20">
        <v>2021</v>
      </c>
      <c r="G108" s="20"/>
      <c r="H108" s="20">
        <v>2021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>
        <v>1.2418440000000002</v>
      </c>
      <c r="W108" s="10"/>
      <c r="X108" s="10"/>
      <c r="Y108" s="10">
        <v>1.2418440000000002</v>
      </c>
      <c r="Z108" s="10">
        <v>1.2418440000000002</v>
      </c>
      <c r="AA108" s="10"/>
      <c r="AB108" s="10"/>
      <c r="AC108" s="10"/>
      <c r="AD108" s="10"/>
      <c r="AE108" s="10"/>
      <c r="AF108" s="10"/>
      <c r="AG108" s="10"/>
      <c r="AH108" s="10"/>
      <c r="AI108" s="10"/>
      <c r="AJ108" s="100"/>
      <c r="AK108" s="100"/>
      <c r="AL108" s="100"/>
      <c r="AM108" s="100"/>
      <c r="AN108" s="100"/>
      <c r="AO108" s="10"/>
      <c r="AP108" s="10"/>
      <c r="AQ108" s="10"/>
      <c r="AR108" s="10"/>
      <c r="AS108" s="10"/>
      <c r="AT108" s="100"/>
      <c r="AU108" s="100"/>
      <c r="AV108" s="100"/>
      <c r="AW108" s="100"/>
      <c r="AX108" s="100"/>
      <c r="AY108" s="10"/>
      <c r="AZ108" s="10"/>
      <c r="BA108" s="10"/>
      <c r="BB108" s="10"/>
      <c r="BC108" s="10"/>
      <c r="BD108" s="100"/>
      <c r="BE108" s="100"/>
      <c r="BF108" s="100"/>
      <c r="BG108" s="100"/>
      <c r="BH108" s="10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34"/>
      <c r="BT108" s="34"/>
      <c r="BU108" s="34"/>
      <c r="BV108" s="34"/>
      <c r="BW108" s="34"/>
      <c r="BX108" s="10"/>
      <c r="BY108" s="10"/>
      <c r="BZ108" s="10"/>
      <c r="CA108" s="10"/>
      <c r="CB108" s="10"/>
      <c r="CC108" s="10">
        <v>1.2418440000000002</v>
      </c>
      <c r="CD108" s="10"/>
      <c r="CE108" s="10"/>
      <c r="CF108" s="10">
        <v>1.03487</v>
      </c>
      <c r="CG108" s="10">
        <v>0.20697400000000021</v>
      </c>
      <c r="CH108" s="10">
        <v>0</v>
      </c>
      <c r="CI108" s="10"/>
      <c r="CJ108" s="10"/>
      <c r="CK108" s="10">
        <v>0</v>
      </c>
      <c r="CL108" s="10">
        <v>0</v>
      </c>
      <c r="CM108" s="10">
        <v>0</v>
      </c>
      <c r="CN108" s="10">
        <v>0</v>
      </c>
      <c r="CO108" s="10">
        <v>0</v>
      </c>
      <c r="CP108" s="10">
        <v>0</v>
      </c>
      <c r="CQ108" s="10">
        <v>0</v>
      </c>
      <c r="CR108" s="10">
        <v>1.2418440000000002</v>
      </c>
      <c r="CS108" s="10">
        <v>0</v>
      </c>
      <c r="CT108" s="10">
        <v>0</v>
      </c>
      <c r="CU108" s="10">
        <v>1.03487</v>
      </c>
      <c r="CV108" s="10">
        <v>0.20697400000000021</v>
      </c>
      <c r="CW108" s="57"/>
    </row>
    <row r="109" spans="1:101" s="40" customFormat="1" x14ac:dyDescent="0.25">
      <c r="A109" s="40" t="s">
        <v>125</v>
      </c>
      <c r="B109" s="10" t="s">
        <v>349</v>
      </c>
      <c r="C109" s="3" t="s">
        <v>352</v>
      </c>
      <c r="D109" s="14" t="s">
        <v>399</v>
      </c>
      <c r="E109" s="10"/>
      <c r="F109" s="20">
        <v>2021</v>
      </c>
      <c r="G109" s="20"/>
      <c r="H109" s="20">
        <v>2021</v>
      </c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>
        <v>3.6106919999999998</v>
      </c>
      <c r="W109" s="10"/>
      <c r="X109" s="10"/>
      <c r="Y109" s="10">
        <v>3.6106919999999998</v>
      </c>
      <c r="Z109" s="10">
        <v>3.6106919999999998</v>
      </c>
      <c r="AA109" s="10"/>
      <c r="AB109" s="10"/>
      <c r="AC109" s="10"/>
      <c r="AD109" s="10"/>
      <c r="AE109" s="10"/>
      <c r="AF109" s="10"/>
      <c r="AG109" s="10"/>
      <c r="AH109" s="10"/>
      <c r="AI109" s="10"/>
      <c r="AJ109" s="100"/>
      <c r="AK109" s="100"/>
      <c r="AL109" s="100"/>
      <c r="AM109" s="100"/>
      <c r="AN109" s="100"/>
      <c r="AO109" s="10"/>
      <c r="AP109" s="10"/>
      <c r="AQ109" s="10"/>
      <c r="AR109" s="10"/>
      <c r="AS109" s="10"/>
      <c r="AT109" s="100"/>
      <c r="AU109" s="100"/>
      <c r="AV109" s="100"/>
      <c r="AW109" s="100"/>
      <c r="AX109" s="100"/>
      <c r="AY109" s="10"/>
      <c r="AZ109" s="10"/>
      <c r="BA109" s="10"/>
      <c r="BB109" s="10"/>
      <c r="BC109" s="10"/>
      <c r="BD109" s="100"/>
      <c r="BE109" s="100"/>
      <c r="BF109" s="100"/>
      <c r="BG109" s="100"/>
      <c r="BH109" s="10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34"/>
      <c r="BT109" s="34"/>
      <c r="BU109" s="34"/>
      <c r="BV109" s="34"/>
      <c r="BW109" s="34"/>
      <c r="BX109" s="10"/>
      <c r="BY109" s="10"/>
      <c r="BZ109" s="10"/>
      <c r="CA109" s="10"/>
      <c r="CB109" s="10"/>
      <c r="CC109" s="10">
        <v>3.6106919999999998</v>
      </c>
      <c r="CD109" s="10"/>
      <c r="CE109" s="10"/>
      <c r="CF109" s="10">
        <v>3.0089100000000002</v>
      </c>
      <c r="CG109" s="10">
        <v>0.6017819999999996</v>
      </c>
      <c r="CH109" s="10">
        <v>0</v>
      </c>
      <c r="CI109" s="10"/>
      <c r="CJ109" s="10"/>
      <c r="CK109" s="10">
        <v>0</v>
      </c>
      <c r="CL109" s="10">
        <v>0</v>
      </c>
      <c r="CM109" s="10">
        <v>0</v>
      </c>
      <c r="CN109" s="10">
        <v>0</v>
      </c>
      <c r="CO109" s="10">
        <v>0</v>
      </c>
      <c r="CP109" s="10">
        <v>0</v>
      </c>
      <c r="CQ109" s="10">
        <v>0</v>
      </c>
      <c r="CR109" s="10">
        <v>3.6106919999999998</v>
      </c>
      <c r="CS109" s="10">
        <v>0</v>
      </c>
      <c r="CT109" s="10">
        <v>0</v>
      </c>
      <c r="CU109" s="10">
        <v>3.0089100000000002</v>
      </c>
      <c r="CV109" s="10">
        <v>0.6017819999999996</v>
      </c>
      <c r="CW109" s="57"/>
    </row>
    <row r="110" spans="1:101" s="40" customFormat="1" x14ac:dyDescent="0.25">
      <c r="A110" s="40" t="s">
        <v>125</v>
      </c>
      <c r="B110" s="10" t="s">
        <v>349</v>
      </c>
      <c r="C110" s="3" t="s">
        <v>353</v>
      </c>
      <c r="D110" s="14" t="s">
        <v>400</v>
      </c>
      <c r="E110" s="10"/>
      <c r="F110" s="20">
        <v>2021</v>
      </c>
      <c r="G110" s="20"/>
      <c r="H110" s="20">
        <v>2022</v>
      </c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>
        <v>2.175516</v>
      </c>
      <c r="W110" s="10"/>
      <c r="X110" s="10"/>
      <c r="Y110" s="10">
        <v>2.175516</v>
      </c>
      <c r="Z110" s="10">
        <v>2.175516</v>
      </c>
      <c r="AA110" s="10"/>
      <c r="AB110" s="10"/>
      <c r="AC110" s="10"/>
      <c r="AD110" s="10"/>
      <c r="AE110" s="10"/>
      <c r="AF110" s="10"/>
      <c r="AG110" s="10"/>
      <c r="AH110" s="10"/>
      <c r="AI110" s="10"/>
      <c r="AJ110" s="100"/>
      <c r="AK110" s="100"/>
      <c r="AL110" s="100"/>
      <c r="AM110" s="100"/>
      <c r="AN110" s="100"/>
      <c r="AO110" s="10"/>
      <c r="AP110" s="10"/>
      <c r="AQ110" s="10"/>
      <c r="AR110" s="10"/>
      <c r="AS110" s="10"/>
      <c r="AT110" s="100"/>
      <c r="AU110" s="100"/>
      <c r="AV110" s="100"/>
      <c r="AW110" s="100"/>
      <c r="AX110" s="100"/>
      <c r="AY110" s="10"/>
      <c r="AZ110" s="10"/>
      <c r="BA110" s="10"/>
      <c r="BB110" s="10"/>
      <c r="BC110" s="10"/>
      <c r="BD110" s="100"/>
      <c r="BE110" s="100"/>
      <c r="BF110" s="100"/>
      <c r="BG110" s="100"/>
      <c r="BH110" s="10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34"/>
      <c r="BT110" s="34"/>
      <c r="BU110" s="34"/>
      <c r="BV110" s="34"/>
      <c r="BW110" s="34"/>
      <c r="BX110" s="10"/>
      <c r="BY110" s="10"/>
      <c r="BZ110" s="10"/>
      <c r="CA110" s="10"/>
      <c r="CB110" s="10"/>
      <c r="CC110" s="10">
        <v>1.0222533700000001</v>
      </c>
      <c r="CD110" s="10"/>
      <c r="CE110" s="10"/>
      <c r="CF110" s="10">
        <v>0.85187780999999996</v>
      </c>
      <c r="CG110" s="10">
        <v>0.17037556000000009</v>
      </c>
      <c r="CH110" s="10">
        <v>1.15326263</v>
      </c>
      <c r="CI110" s="10"/>
      <c r="CJ110" s="10"/>
      <c r="CK110" s="10">
        <v>0.96105218999999997</v>
      </c>
      <c r="CL110" s="10">
        <v>0.19221043999999998</v>
      </c>
      <c r="CM110" s="10">
        <v>0</v>
      </c>
      <c r="CN110" s="10">
        <v>0</v>
      </c>
      <c r="CO110" s="10">
        <v>0</v>
      </c>
      <c r="CP110" s="10">
        <v>0</v>
      </c>
      <c r="CQ110" s="10">
        <v>0</v>
      </c>
      <c r="CR110" s="10">
        <v>2.175516</v>
      </c>
      <c r="CS110" s="10">
        <v>0</v>
      </c>
      <c r="CT110" s="10">
        <v>0</v>
      </c>
      <c r="CU110" s="10">
        <v>1.8129299999999999</v>
      </c>
      <c r="CV110" s="10">
        <v>0.36258600000000007</v>
      </c>
      <c r="CW110" s="57"/>
    </row>
    <row r="111" spans="1:101" s="40" customFormat="1" x14ac:dyDescent="0.25">
      <c r="A111" s="40" t="s">
        <v>125</v>
      </c>
      <c r="B111" s="10" t="s">
        <v>349</v>
      </c>
      <c r="C111" s="3" t="s">
        <v>354</v>
      </c>
      <c r="D111" s="14" t="s">
        <v>401</v>
      </c>
      <c r="E111" s="10"/>
      <c r="F111" s="20">
        <v>2021</v>
      </c>
      <c r="G111" s="20"/>
      <c r="H111" s="20">
        <v>2022</v>
      </c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>
        <v>9.2475959999999997</v>
      </c>
      <c r="W111" s="10"/>
      <c r="X111" s="10"/>
      <c r="Y111" s="10">
        <v>9.2475959999999997</v>
      </c>
      <c r="Z111" s="10">
        <v>9.2475959999999997</v>
      </c>
      <c r="AA111" s="10"/>
      <c r="AB111" s="10"/>
      <c r="AC111" s="10"/>
      <c r="AD111" s="10"/>
      <c r="AE111" s="10"/>
      <c r="AF111" s="10"/>
      <c r="AG111" s="10"/>
      <c r="AH111" s="10"/>
      <c r="AI111" s="10"/>
      <c r="AJ111" s="100"/>
      <c r="AK111" s="100"/>
      <c r="AL111" s="100"/>
      <c r="AM111" s="100"/>
      <c r="AN111" s="100"/>
      <c r="AO111" s="10"/>
      <c r="AP111" s="10"/>
      <c r="AQ111" s="10"/>
      <c r="AR111" s="10"/>
      <c r="AS111" s="10"/>
      <c r="AT111" s="100"/>
      <c r="AU111" s="100"/>
      <c r="AV111" s="100"/>
      <c r="AW111" s="100"/>
      <c r="AX111" s="100"/>
      <c r="AY111" s="10"/>
      <c r="AZ111" s="10"/>
      <c r="BA111" s="10"/>
      <c r="BB111" s="10"/>
      <c r="BC111" s="10"/>
      <c r="BD111" s="100"/>
      <c r="BE111" s="100"/>
      <c r="BF111" s="100"/>
      <c r="BG111" s="100"/>
      <c r="BH111" s="10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34"/>
      <c r="BT111" s="34"/>
      <c r="BU111" s="34"/>
      <c r="BV111" s="34"/>
      <c r="BW111" s="34"/>
      <c r="BX111" s="10"/>
      <c r="BY111" s="10"/>
      <c r="BZ111" s="10"/>
      <c r="CA111" s="10"/>
      <c r="CB111" s="10"/>
      <c r="CC111" s="10">
        <v>1.35</v>
      </c>
      <c r="CD111" s="10"/>
      <c r="CE111" s="10"/>
      <c r="CF111" s="10">
        <v>1.125</v>
      </c>
      <c r="CG111" s="10">
        <v>0.22500000000000009</v>
      </c>
      <c r="CH111" s="10">
        <v>7.8975960000000001</v>
      </c>
      <c r="CI111" s="10"/>
      <c r="CJ111" s="10"/>
      <c r="CK111" s="10">
        <v>6.5813300000000003</v>
      </c>
      <c r="CL111" s="10">
        <v>1.3162659999999997</v>
      </c>
      <c r="CM111" s="10">
        <v>0</v>
      </c>
      <c r="CN111" s="10">
        <v>0</v>
      </c>
      <c r="CO111" s="10">
        <v>0</v>
      </c>
      <c r="CP111" s="10">
        <v>0</v>
      </c>
      <c r="CQ111" s="10">
        <v>0</v>
      </c>
      <c r="CR111" s="10">
        <v>9.2475959999999997</v>
      </c>
      <c r="CS111" s="10">
        <v>0</v>
      </c>
      <c r="CT111" s="10">
        <v>0</v>
      </c>
      <c r="CU111" s="10">
        <v>7.7063300000000003</v>
      </c>
      <c r="CV111" s="10">
        <v>1.5412659999999998</v>
      </c>
      <c r="CW111" s="57"/>
    </row>
    <row r="112" spans="1:101" s="40" customFormat="1" x14ac:dyDescent="0.25">
      <c r="A112" s="40" t="s">
        <v>125</v>
      </c>
      <c r="B112" s="10" t="s">
        <v>349</v>
      </c>
      <c r="C112" s="3" t="s">
        <v>355</v>
      </c>
      <c r="D112" s="14" t="s">
        <v>402</v>
      </c>
      <c r="E112" s="10"/>
      <c r="F112" s="20">
        <v>2021</v>
      </c>
      <c r="G112" s="20"/>
      <c r="H112" s="20">
        <v>2022</v>
      </c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>
        <v>2.6004839999999998</v>
      </c>
      <c r="W112" s="10"/>
      <c r="X112" s="10"/>
      <c r="Y112" s="10">
        <v>2.6004839999999998</v>
      </c>
      <c r="Z112" s="10">
        <v>2.6004839999999998</v>
      </c>
      <c r="AA112" s="10"/>
      <c r="AB112" s="10"/>
      <c r="AC112" s="10"/>
      <c r="AD112" s="10"/>
      <c r="AE112" s="10"/>
      <c r="AF112" s="10"/>
      <c r="AG112" s="10"/>
      <c r="AH112" s="10"/>
      <c r="AI112" s="10"/>
      <c r="AJ112" s="100"/>
      <c r="AK112" s="100"/>
      <c r="AL112" s="100"/>
      <c r="AM112" s="100"/>
      <c r="AN112" s="100"/>
      <c r="AO112" s="10"/>
      <c r="AP112" s="10"/>
      <c r="AQ112" s="10"/>
      <c r="AR112" s="10"/>
      <c r="AS112" s="10"/>
      <c r="AT112" s="100"/>
      <c r="AU112" s="100"/>
      <c r="AV112" s="100"/>
      <c r="AW112" s="100"/>
      <c r="AX112" s="100"/>
      <c r="AY112" s="10"/>
      <c r="AZ112" s="10"/>
      <c r="BA112" s="10"/>
      <c r="BB112" s="10"/>
      <c r="BC112" s="10"/>
      <c r="BD112" s="100"/>
      <c r="BE112" s="100"/>
      <c r="BF112" s="100"/>
      <c r="BG112" s="100"/>
      <c r="BH112" s="10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34"/>
      <c r="BT112" s="34"/>
      <c r="BU112" s="34"/>
      <c r="BV112" s="34"/>
      <c r="BW112" s="34"/>
      <c r="BX112" s="10"/>
      <c r="BY112" s="10"/>
      <c r="BZ112" s="10"/>
      <c r="CA112" s="10"/>
      <c r="CB112" s="10"/>
      <c r="CC112" s="10">
        <v>0.46830060000000001</v>
      </c>
      <c r="CD112" s="10"/>
      <c r="CE112" s="10"/>
      <c r="CF112" s="10">
        <v>0.3902505</v>
      </c>
      <c r="CG112" s="10">
        <v>7.8050100000000011E-2</v>
      </c>
      <c r="CH112" s="10">
        <v>2.1321833999999997</v>
      </c>
      <c r="CI112" s="10"/>
      <c r="CJ112" s="10"/>
      <c r="CK112" s="10">
        <v>1.7768195</v>
      </c>
      <c r="CL112" s="10">
        <v>0.35536389999999973</v>
      </c>
      <c r="CM112" s="10">
        <v>0</v>
      </c>
      <c r="CN112" s="10">
        <v>0</v>
      </c>
      <c r="CO112" s="10">
        <v>0</v>
      </c>
      <c r="CP112" s="10">
        <v>0</v>
      </c>
      <c r="CQ112" s="10">
        <v>0</v>
      </c>
      <c r="CR112" s="10">
        <v>2.6004839999999998</v>
      </c>
      <c r="CS112" s="10">
        <v>0</v>
      </c>
      <c r="CT112" s="10">
        <v>0</v>
      </c>
      <c r="CU112" s="10">
        <v>2.1670699999999998</v>
      </c>
      <c r="CV112" s="10">
        <v>0.43341399999999974</v>
      </c>
      <c r="CW112" s="57"/>
    </row>
    <row r="113" spans="1:101" s="40" customFormat="1" x14ac:dyDescent="0.25">
      <c r="A113" s="40" t="s">
        <v>125</v>
      </c>
      <c r="B113" s="10" t="s">
        <v>349</v>
      </c>
      <c r="C113" s="3" t="s">
        <v>356</v>
      </c>
      <c r="D113" s="14" t="s">
        <v>403</v>
      </c>
      <c r="E113" s="10"/>
      <c r="F113" s="20">
        <v>2021</v>
      </c>
      <c r="G113" s="20"/>
      <c r="H113" s="20">
        <v>2022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>
        <v>3.5737559999999999</v>
      </c>
      <c r="W113" s="10"/>
      <c r="X113" s="10"/>
      <c r="Y113" s="10">
        <v>3.5737559999999999</v>
      </c>
      <c r="Z113" s="10">
        <v>3.5737559999999999</v>
      </c>
      <c r="AA113" s="10"/>
      <c r="AB113" s="10"/>
      <c r="AC113" s="10"/>
      <c r="AD113" s="10"/>
      <c r="AE113" s="10"/>
      <c r="AF113" s="10"/>
      <c r="AG113" s="10"/>
      <c r="AH113" s="10"/>
      <c r="AI113" s="10"/>
      <c r="AJ113" s="100"/>
      <c r="AK113" s="100"/>
      <c r="AL113" s="100"/>
      <c r="AM113" s="100"/>
      <c r="AN113" s="100"/>
      <c r="AO113" s="10"/>
      <c r="AP113" s="10"/>
      <c r="AQ113" s="10"/>
      <c r="AR113" s="10"/>
      <c r="AS113" s="10"/>
      <c r="AT113" s="100"/>
      <c r="AU113" s="100"/>
      <c r="AV113" s="100"/>
      <c r="AW113" s="100"/>
      <c r="AX113" s="100"/>
      <c r="AY113" s="10"/>
      <c r="AZ113" s="10"/>
      <c r="BA113" s="10"/>
      <c r="BB113" s="10"/>
      <c r="BC113" s="10"/>
      <c r="BD113" s="100"/>
      <c r="BE113" s="100"/>
      <c r="BF113" s="100"/>
      <c r="BG113" s="100"/>
      <c r="BH113" s="10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34"/>
      <c r="BT113" s="34"/>
      <c r="BU113" s="34"/>
      <c r="BV113" s="34"/>
      <c r="BW113" s="34"/>
      <c r="BX113" s="10"/>
      <c r="BY113" s="10"/>
      <c r="BZ113" s="10"/>
      <c r="CA113" s="10"/>
      <c r="CB113" s="10"/>
      <c r="CC113" s="10">
        <v>0.4482623</v>
      </c>
      <c r="CD113" s="10"/>
      <c r="CE113" s="10"/>
      <c r="CF113" s="10">
        <v>0.37355191999999998</v>
      </c>
      <c r="CG113" s="10">
        <v>7.4710380000000021E-2</v>
      </c>
      <c r="CH113" s="10">
        <v>3.1254936999999998</v>
      </c>
      <c r="CI113" s="10"/>
      <c r="CJ113" s="10"/>
      <c r="CK113" s="10">
        <v>2.60457808</v>
      </c>
      <c r="CL113" s="10">
        <v>0.5209156199999998</v>
      </c>
      <c r="CM113" s="10">
        <v>0</v>
      </c>
      <c r="CN113" s="10">
        <v>0</v>
      </c>
      <c r="CO113" s="10">
        <v>0</v>
      </c>
      <c r="CP113" s="10">
        <v>0</v>
      </c>
      <c r="CQ113" s="10">
        <v>0</v>
      </c>
      <c r="CR113" s="10">
        <v>3.5737559999999999</v>
      </c>
      <c r="CS113" s="10">
        <v>0</v>
      </c>
      <c r="CT113" s="10">
        <v>0</v>
      </c>
      <c r="CU113" s="10">
        <v>2.9781300000000002</v>
      </c>
      <c r="CV113" s="10">
        <v>0.59562599999999977</v>
      </c>
      <c r="CW113" s="57"/>
    </row>
    <row r="114" spans="1:101" s="40" customFormat="1" x14ac:dyDescent="0.25">
      <c r="A114" s="40" t="s">
        <v>125</v>
      </c>
      <c r="B114" s="11"/>
      <c r="C114" s="2" t="s">
        <v>117</v>
      </c>
      <c r="D114" s="13"/>
      <c r="E114" s="11"/>
      <c r="F114" s="19"/>
      <c r="G114" s="19"/>
      <c r="H114" s="19"/>
      <c r="I114" s="11">
        <v>0</v>
      </c>
      <c r="J114" s="11">
        <v>0</v>
      </c>
      <c r="K114" s="11"/>
      <c r="L114" s="11">
        <v>0</v>
      </c>
      <c r="M114" s="11">
        <v>0</v>
      </c>
      <c r="N114" s="11"/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22.449887999999998</v>
      </c>
      <c r="W114" s="11">
        <v>0</v>
      </c>
      <c r="X114" s="11">
        <v>0</v>
      </c>
      <c r="Y114" s="11">
        <v>22.449887999999998</v>
      </c>
      <c r="Z114" s="11">
        <v>22.449887999999998</v>
      </c>
      <c r="AA114" s="10"/>
      <c r="AB114" s="10"/>
      <c r="AC114" s="10"/>
      <c r="AD114" s="10"/>
      <c r="AE114" s="10"/>
      <c r="AF114" s="10"/>
      <c r="AG114" s="10"/>
      <c r="AH114" s="10"/>
      <c r="AI114" s="10"/>
      <c r="AJ114" s="99">
        <v>0</v>
      </c>
      <c r="AK114" s="99">
        <v>0</v>
      </c>
      <c r="AL114" s="99">
        <v>0</v>
      </c>
      <c r="AM114" s="99">
        <v>0</v>
      </c>
      <c r="AN114" s="99">
        <v>0</v>
      </c>
      <c r="AO114" s="11">
        <v>0</v>
      </c>
      <c r="AP114" s="11">
        <v>0</v>
      </c>
      <c r="AQ114" s="11">
        <v>0</v>
      </c>
      <c r="AR114" s="11">
        <v>0</v>
      </c>
      <c r="AS114" s="11">
        <v>0</v>
      </c>
      <c r="AT114" s="99">
        <v>0</v>
      </c>
      <c r="AU114" s="99">
        <v>0</v>
      </c>
      <c r="AV114" s="99">
        <v>0</v>
      </c>
      <c r="AW114" s="99">
        <v>0</v>
      </c>
      <c r="AX114" s="99">
        <v>0</v>
      </c>
      <c r="AY114" s="11">
        <v>0</v>
      </c>
      <c r="AZ114" s="11">
        <v>0</v>
      </c>
      <c r="BA114" s="11">
        <v>0</v>
      </c>
      <c r="BB114" s="11">
        <v>0</v>
      </c>
      <c r="BC114" s="11">
        <v>0</v>
      </c>
      <c r="BD114" s="99">
        <v>0</v>
      </c>
      <c r="BE114" s="99">
        <v>0</v>
      </c>
      <c r="BF114" s="99">
        <v>0</v>
      </c>
      <c r="BG114" s="99">
        <v>0</v>
      </c>
      <c r="BH114" s="99">
        <v>0</v>
      </c>
      <c r="BI114" s="11">
        <v>0</v>
      </c>
      <c r="BJ114" s="11">
        <v>0</v>
      </c>
      <c r="BK114" s="11">
        <v>0</v>
      </c>
      <c r="BL114" s="11">
        <v>0</v>
      </c>
      <c r="BM114" s="11">
        <v>0</v>
      </c>
      <c r="BN114" s="11">
        <v>0</v>
      </c>
      <c r="BO114" s="11">
        <v>0</v>
      </c>
      <c r="BP114" s="11">
        <v>0</v>
      </c>
      <c r="BQ114" s="11">
        <v>0</v>
      </c>
      <c r="BR114" s="11">
        <v>0</v>
      </c>
      <c r="BS114" s="11">
        <v>0</v>
      </c>
      <c r="BT114" s="11">
        <v>0</v>
      </c>
      <c r="BU114" s="11">
        <v>0</v>
      </c>
      <c r="BV114" s="11">
        <v>0</v>
      </c>
      <c r="BW114" s="11">
        <v>0</v>
      </c>
      <c r="BX114" s="11">
        <v>0</v>
      </c>
      <c r="BY114" s="11">
        <v>0</v>
      </c>
      <c r="BZ114" s="11">
        <v>0</v>
      </c>
      <c r="CA114" s="11">
        <v>0</v>
      </c>
      <c r="CB114" s="11">
        <v>0</v>
      </c>
      <c r="CC114" s="11">
        <v>8.1413522700000005</v>
      </c>
      <c r="CD114" s="11">
        <v>0</v>
      </c>
      <c r="CE114" s="11">
        <v>0</v>
      </c>
      <c r="CF114" s="11">
        <v>6.7844602299999988</v>
      </c>
      <c r="CG114" s="11">
        <v>1.35689204</v>
      </c>
      <c r="CH114" s="11">
        <v>14.308535729999999</v>
      </c>
      <c r="CI114" s="11">
        <v>0</v>
      </c>
      <c r="CJ114" s="11">
        <v>0</v>
      </c>
      <c r="CK114" s="11">
        <v>11.923779769999999</v>
      </c>
      <c r="CL114" s="11">
        <v>2.3847559599999992</v>
      </c>
      <c r="CM114" s="11">
        <v>0</v>
      </c>
      <c r="CN114" s="11">
        <v>0</v>
      </c>
      <c r="CO114" s="11">
        <v>0</v>
      </c>
      <c r="CP114" s="11">
        <v>0</v>
      </c>
      <c r="CQ114" s="11">
        <v>0</v>
      </c>
      <c r="CR114" s="11">
        <v>22.449887999999998</v>
      </c>
      <c r="CS114" s="11">
        <v>0</v>
      </c>
      <c r="CT114" s="11">
        <v>0</v>
      </c>
      <c r="CU114" s="11">
        <v>18.70824</v>
      </c>
      <c r="CV114" s="11">
        <v>3.7416479999999992</v>
      </c>
      <c r="CW114" s="56"/>
    </row>
    <row r="115" spans="1:101" s="40" customFormat="1" ht="20.25" customHeight="1" x14ac:dyDescent="0.25">
      <c r="B115" s="11"/>
      <c r="C115" s="2" t="s">
        <v>122</v>
      </c>
      <c r="D115" s="13"/>
      <c r="E115" s="11"/>
      <c r="F115" s="19"/>
      <c r="G115" s="19"/>
      <c r="H115" s="19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0"/>
      <c r="AB115" s="10"/>
      <c r="AC115" s="10"/>
      <c r="AD115" s="10"/>
      <c r="AE115" s="10"/>
      <c r="AF115" s="10"/>
      <c r="AG115" s="10"/>
      <c r="AH115" s="10"/>
      <c r="AI115" s="10"/>
      <c r="AJ115" s="99"/>
      <c r="AK115" s="99"/>
      <c r="AL115" s="99"/>
      <c r="AM115" s="99"/>
      <c r="AN115" s="99"/>
      <c r="AO115" s="11"/>
      <c r="AP115" s="11"/>
      <c r="AQ115" s="11"/>
      <c r="AR115" s="11"/>
      <c r="AS115" s="11"/>
      <c r="AT115" s="99"/>
      <c r="AU115" s="99"/>
      <c r="AV115" s="99"/>
      <c r="AW115" s="99"/>
      <c r="AX115" s="99"/>
      <c r="AY115" s="11"/>
      <c r="AZ115" s="11"/>
      <c r="BA115" s="11"/>
      <c r="BB115" s="11"/>
      <c r="BC115" s="11"/>
      <c r="BD115" s="99"/>
      <c r="BE115" s="99"/>
      <c r="BF115" s="99"/>
      <c r="BG115" s="99"/>
      <c r="BH115" s="99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33"/>
      <c r="BT115" s="33"/>
      <c r="BU115" s="33"/>
      <c r="BV115" s="33"/>
      <c r="BW115" s="33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56"/>
    </row>
    <row r="116" spans="1:101" s="40" customFormat="1" ht="30" x14ac:dyDescent="0.25">
      <c r="B116" s="10" t="s">
        <v>349</v>
      </c>
      <c r="C116" s="7" t="s">
        <v>357</v>
      </c>
      <c r="D116" s="14" t="s">
        <v>404</v>
      </c>
      <c r="E116" s="10"/>
      <c r="F116" s="20">
        <v>2021</v>
      </c>
      <c r="G116" s="20"/>
      <c r="H116" s="20">
        <v>2021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>
        <v>0.40401599999999999</v>
      </c>
      <c r="W116" s="10"/>
      <c r="X116" s="10"/>
      <c r="Y116" s="10">
        <v>0.40401599999999999</v>
      </c>
      <c r="Z116" s="10">
        <v>0.40401599999999999</v>
      </c>
      <c r="AA116" s="10"/>
      <c r="AB116" s="10"/>
      <c r="AC116" s="10"/>
      <c r="AD116" s="10"/>
      <c r="AE116" s="10"/>
      <c r="AF116" s="10"/>
      <c r="AG116" s="10"/>
      <c r="AH116" s="10"/>
      <c r="AI116" s="10"/>
      <c r="AJ116" s="100"/>
      <c r="AK116" s="100"/>
      <c r="AL116" s="100"/>
      <c r="AM116" s="100"/>
      <c r="AN116" s="100"/>
      <c r="AO116" s="10"/>
      <c r="AP116" s="10"/>
      <c r="AQ116" s="10"/>
      <c r="AR116" s="10"/>
      <c r="AS116" s="10"/>
      <c r="AT116" s="100"/>
      <c r="AU116" s="100"/>
      <c r="AV116" s="100"/>
      <c r="AW116" s="100"/>
      <c r="AX116" s="100"/>
      <c r="AY116" s="10"/>
      <c r="AZ116" s="10"/>
      <c r="BA116" s="10"/>
      <c r="BB116" s="10"/>
      <c r="BC116" s="10"/>
      <c r="BD116" s="100"/>
      <c r="BE116" s="100"/>
      <c r="BF116" s="100"/>
      <c r="BG116" s="100"/>
      <c r="BH116" s="10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34"/>
      <c r="BT116" s="34"/>
      <c r="BU116" s="34"/>
      <c r="BV116" s="34"/>
      <c r="BW116" s="34"/>
      <c r="BX116" s="10"/>
      <c r="BY116" s="10"/>
      <c r="BZ116" s="10"/>
      <c r="CA116" s="10"/>
      <c r="CB116" s="10"/>
      <c r="CC116" s="10">
        <v>0.40401599999999999</v>
      </c>
      <c r="CD116" s="10"/>
      <c r="CE116" s="10"/>
      <c r="CF116" s="10">
        <v>0.33667999999999998</v>
      </c>
      <c r="CG116" s="10">
        <v>6.7336000000000007E-2</v>
      </c>
      <c r="CH116" s="10">
        <v>0</v>
      </c>
      <c r="CI116" s="10"/>
      <c r="CJ116" s="10"/>
      <c r="CK116" s="10">
        <v>0</v>
      </c>
      <c r="CL116" s="10">
        <v>0</v>
      </c>
      <c r="CM116" s="10">
        <v>0</v>
      </c>
      <c r="CN116" s="10">
        <v>0</v>
      </c>
      <c r="CO116" s="10">
        <v>0</v>
      </c>
      <c r="CP116" s="10">
        <v>0</v>
      </c>
      <c r="CQ116" s="10">
        <v>0</v>
      </c>
      <c r="CR116" s="10">
        <v>0.40401599999999999</v>
      </c>
      <c r="CS116" s="10">
        <v>0</v>
      </c>
      <c r="CT116" s="10">
        <v>0</v>
      </c>
      <c r="CU116" s="10">
        <v>0.33667999999999998</v>
      </c>
      <c r="CV116" s="10">
        <v>6.7336000000000007E-2</v>
      </c>
      <c r="CW116" s="57"/>
    </row>
    <row r="117" spans="1:101" s="40" customFormat="1" x14ac:dyDescent="0.25">
      <c r="B117" s="10" t="s">
        <v>349</v>
      </c>
      <c r="C117" s="3" t="s">
        <v>358</v>
      </c>
      <c r="D117" s="14" t="s">
        <v>405</v>
      </c>
      <c r="E117" s="10"/>
      <c r="F117" s="20">
        <v>2022</v>
      </c>
      <c r="G117" s="20"/>
      <c r="H117" s="20">
        <v>2022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>
        <v>2.5224479999999994</v>
      </c>
      <c r="W117" s="10"/>
      <c r="X117" s="10"/>
      <c r="Y117" s="10">
        <v>2.5224479999999994</v>
      </c>
      <c r="Z117" s="10">
        <v>2.5224479999999994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0"/>
      <c r="AK117" s="100"/>
      <c r="AL117" s="100"/>
      <c r="AM117" s="100"/>
      <c r="AN117" s="100"/>
      <c r="AO117" s="10"/>
      <c r="AP117" s="10"/>
      <c r="AQ117" s="10"/>
      <c r="AR117" s="10"/>
      <c r="AS117" s="10"/>
      <c r="AT117" s="100"/>
      <c r="AU117" s="100"/>
      <c r="AV117" s="100"/>
      <c r="AW117" s="100"/>
      <c r="AX117" s="100"/>
      <c r="AY117" s="10"/>
      <c r="AZ117" s="10"/>
      <c r="BA117" s="10"/>
      <c r="BB117" s="10"/>
      <c r="BC117" s="10"/>
      <c r="BD117" s="100"/>
      <c r="BE117" s="100"/>
      <c r="BF117" s="100"/>
      <c r="BG117" s="100"/>
      <c r="BH117" s="10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34"/>
      <c r="BT117" s="34"/>
      <c r="BU117" s="34"/>
      <c r="BV117" s="34"/>
      <c r="BW117" s="34"/>
      <c r="BX117" s="10"/>
      <c r="BY117" s="10"/>
      <c r="BZ117" s="10"/>
      <c r="CA117" s="10"/>
      <c r="CB117" s="10"/>
      <c r="CC117" s="10">
        <v>0</v>
      </c>
      <c r="CD117" s="10"/>
      <c r="CE117" s="10"/>
      <c r="CF117" s="10">
        <v>0</v>
      </c>
      <c r="CG117" s="10">
        <v>0</v>
      </c>
      <c r="CH117" s="10">
        <v>2.5224479999999994</v>
      </c>
      <c r="CI117" s="10"/>
      <c r="CJ117" s="10"/>
      <c r="CK117" s="10">
        <v>2.1020400000000001</v>
      </c>
      <c r="CL117" s="10">
        <v>0.42040799999999923</v>
      </c>
      <c r="CM117" s="10">
        <v>0</v>
      </c>
      <c r="CN117" s="10">
        <v>0</v>
      </c>
      <c r="CO117" s="10">
        <v>0</v>
      </c>
      <c r="CP117" s="10">
        <v>0</v>
      </c>
      <c r="CQ117" s="10">
        <v>0</v>
      </c>
      <c r="CR117" s="10">
        <v>2.5224479999999994</v>
      </c>
      <c r="CS117" s="10">
        <v>0</v>
      </c>
      <c r="CT117" s="10">
        <v>0</v>
      </c>
      <c r="CU117" s="10">
        <v>2.1020400000000001</v>
      </c>
      <c r="CV117" s="10">
        <v>0.42040799999999923</v>
      </c>
      <c r="CW117" s="57"/>
    </row>
    <row r="118" spans="1:101" s="40" customFormat="1" x14ac:dyDescent="0.25">
      <c r="B118" s="10" t="s">
        <v>349</v>
      </c>
      <c r="C118" s="3" t="s">
        <v>359</v>
      </c>
      <c r="D118" s="14" t="s">
        <v>406</v>
      </c>
      <c r="E118" s="10"/>
      <c r="F118" s="20">
        <v>2022</v>
      </c>
      <c r="G118" s="20"/>
      <c r="H118" s="20">
        <v>2022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>
        <v>3.4291199999999997</v>
      </c>
      <c r="W118" s="10"/>
      <c r="X118" s="10"/>
      <c r="Y118" s="10">
        <v>3.4291199999999997</v>
      </c>
      <c r="Z118" s="10">
        <v>3.4291199999999997</v>
      </c>
      <c r="AA118" s="10"/>
      <c r="AB118" s="10"/>
      <c r="AC118" s="10"/>
      <c r="AD118" s="10"/>
      <c r="AE118" s="10"/>
      <c r="AF118" s="10"/>
      <c r="AG118" s="10"/>
      <c r="AH118" s="10"/>
      <c r="AI118" s="10"/>
      <c r="AJ118" s="100"/>
      <c r="AK118" s="100"/>
      <c r="AL118" s="100"/>
      <c r="AM118" s="100"/>
      <c r="AN118" s="100"/>
      <c r="AO118" s="10"/>
      <c r="AP118" s="10"/>
      <c r="AQ118" s="10"/>
      <c r="AR118" s="10"/>
      <c r="AS118" s="10"/>
      <c r="AT118" s="100"/>
      <c r="AU118" s="100"/>
      <c r="AV118" s="100"/>
      <c r="AW118" s="100"/>
      <c r="AX118" s="100"/>
      <c r="AY118" s="10"/>
      <c r="AZ118" s="10"/>
      <c r="BA118" s="10"/>
      <c r="BB118" s="10"/>
      <c r="BC118" s="10"/>
      <c r="BD118" s="100"/>
      <c r="BE118" s="100"/>
      <c r="BF118" s="100"/>
      <c r="BG118" s="100"/>
      <c r="BH118" s="10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34"/>
      <c r="BT118" s="34"/>
      <c r="BU118" s="34"/>
      <c r="BV118" s="34"/>
      <c r="BW118" s="34"/>
      <c r="BX118" s="10"/>
      <c r="BY118" s="10"/>
      <c r="BZ118" s="10"/>
      <c r="CA118" s="10"/>
      <c r="CB118" s="10"/>
      <c r="CC118" s="10">
        <v>0</v>
      </c>
      <c r="CD118" s="10"/>
      <c r="CE118" s="10"/>
      <c r="CF118" s="10">
        <v>0</v>
      </c>
      <c r="CG118" s="10">
        <v>0</v>
      </c>
      <c r="CH118" s="10">
        <v>3.4291199999999997</v>
      </c>
      <c r="CI118" s="10"/>
      <c r="CJ118" s="10"/>
      <c r="CK118" s="10">
        <v>2.8576000000000001</v>
      </c>
      <c r="CL118" s="10">
        <v>0.57151999999999958</v>
      </c>
      <c r="CM118" s="10">
        <v>0</v>
      </c>
      <c r="CN118" s="10">
        <v>0</v>
      </c>
      <c r="CO118" s="10">
        <v>0</v>
      </c>
      <c r="CP118" s="10">
        <v>0</v>
      </c>
      <c r="CQ118" s="10">
        <v>0</v>
      </c>
      <c r="CR118" s="10">
        <v>3.4291199999999997</v>
      </c>
      <c r="CS118" s="10">
        <v>0</v>
      </c>
      <c r="CT118" s="10">
        <v>0</v>
      </c>
      <c r="CU118" s="10">
        <v>2.8576000000000001</v>
      </c>
      <c r="CV118" s="10">
        <v>0.57151999999999958</v>
      </c>
      <c r="CW118" s="57"/>
    </row>
    <row r="119" spans="1:101" s="40" customFormat="1" x14ac:dyDescent="0.25">
      <c r="B119" s="10" t="s">
        <v>349</v>
      </c>
      <c r="C119" s="3" t="s">
        <v>360</v>
      </c>
      <c r="D119" s="14" t="s">
        <v>407</v>
      </c>
      <c r="E119" s="10"/>
      <c r="F119" s="20">
        <v>2022</v>
      </c>
      <c r="G119" s="20"/>
      <c r="H119" s="20">
        <v>2022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>
        <v>3.7151040000000002</v>
      </c>
      <c r="W119" s="10"/>
      <c r="X119" s="10"/>
      <c r="Y119" s="10">
        <v>3.7151040000000002</v>
      </c>
      <c r="Z119" s="10">
        <v>3.7151040000000002</v>
      </c>
      <c r="AA119" s="10"/>
      <c r="AB119" s="10"/>
      <c r="AC119" s="10"/>
      <c r="AD119" s="10"/>
      <c r="AE119" s="10"/>
      <c r="AF119" s="10"/>
      <c r="AG119" s="10"/>
      <c r="AH119" s="10"/>
      <c r="AI119" s="10"/>
      <c r="AJ119" s="100"/>
      <c r="AK119" s="100"/>
      <c r="AL119" s="100"/>
      <c r="AM119" s="100"/>
      <c r="AN119" s="100"/>
      <c r="AO119" s="10"/>
      <c r="AP119" s="10"/>
      <c r="AQ119" s="10"/>
      <c r="AR119" s="10"/>
      <c r="AS119" s="10"/>
      <c r="AT119" s="100"/>
      <c r="AU119" s="100"/>
      <c r="AV119" s="100"/>
      <c r="AW119" s="100"/>
      <c r="AX119" s="100"/>
      <c r="AY119" s="10"/>
      <c r="AZ119" s="10"/>
      <c r="BA119" s="10"/>
      <c r="BB119" s="10"/>
      <c r="BC119" s="10"/>
      <c r="BD119" s="100"/>
      <c r="BE119" s="100"/>
      <c r="BF119" s="100"/>
      <c r="BG119" s="100"/>
      <c r="BH119" s="10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34"/>
      <c r="BT119" s="34"/>
      <c r="BU119" s="34"/>
      <c r="BV119" s="34"/>
      <c r="BW119" s="34"/>
      <c r="BX119" s="10"/>
      <c r="BY119" s="10"/>
      <c r="BZ119" s="10"/>
      <c r="CA119" s="10"/>
      <c r="CB119" s="10"/>
      <c r="CC119" s="10">
        <v>0</v>
      </c>
      <c r="CD119" s="10"/>
      <c r="CE119" s="10"/>
      <c r="CF119" s="10">
        <v>0</v>
      </c>
      <c r="CG119" s="10">
        <v>0</v>
      </c>
      <c r="CH119" s="10">
        <v>3.7151040000000002</v>
      </c>
      <c r="CI119" s="10"/>
      <c r="CJ119" s="10"/>
      <c r="CK119" s="10">
        <v>3.09592</v>
      </c>
      <c r="CL119" s="10">
        <v>0.61918400000000018</v>
      </c>
      <c r="CM119" s="10">
        <v>0</v>
      </c>
      <c r="CN119" s="10">
        <v>0</v>
      </c>
      <c r="CO119" s="10">
        <v>0</v>
      </c>
      <c r="CP119" s="10">
        <v>0</v>
      </c>
      <c r="CQ119" s="10">
        <v>0</v>
      </c>
      <c r="CR119" s="10">
        <v>3.7151040000000002</v>
      </c>
      <c r="CS119" s="10">
        <v>0</v>
      </c>
      <c r="CT119" s="10">
        <v>0</v>
      </c>
      <c r="CU119" s="10">
        <v>3.09592</v>
      </c>
      <c r="CV119" s="10">
        <v>0.61918400000000018</v>
      </c>
      <c r="CW119" s="57"/>
    </row>
    <row r="120" spans="1:101" x14ac:dyDescent="0.25">
      <c r="B120" s="11"/>
      <c r="C120" s="2" t="s">
        <v>130</v>
      </c>
      <c r="D120" s="13"/>
      <c r="E120" s="11"/>
      <c r="F120" s="19"/>
      <c r="G120" s="19"/>
      <c r="H120" s="19"/>
      <c r="I120" s="11">
        <v>0</v>
      </c>
      <c r="J120" s="11">
        <v>0</v>
      </c>
      <c r="K120" s="11"/>
      <c r="L120" s="11">
        <v>0</v>
      </c>
      <c r="M120" s="11">
        <v>0</v>
      </c>
      <c r="N120" s="11"/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10.070687999999999</v>
      </c>
      <c r="W120" s="11">
        <v>0</v>
      </c>
      <c r="X120" s="11">
        <v>0</v>
      </c>
      <c r="Y120" s="11">
        <v>10.070687999999999</v>
      </c>
      <c r="Z120" s="11">
        <v>10.070687999999999</v>
      </c>
      <c r="AA120" s="60"/>
      <c r="AB120" s="60"/>
      <c r="AC120" s="60"/>
      <c r="AD120" s="60"/>
      <c r="AE120" s="60"/>
      <c r="AF120" s="60"/>
      <c r="AG120" s="60"/>
      <c r="AH120" s="60"/>
      <c r="AI120" s="60"/>
      <c r="AJ120" s="99">
        <v>0</v>
      </c>
      <c r="AK120" s="99">
        <v>0</v>
      </c>
      <c r="AL120" s="99">
        <v>0</v>
      </c>
      <c r="AM120" s="99">
        <v>0</v>
      </c>
      <c r="AN120" s="99">
        <v>0</v>
      </c>
      <c r="AO120" s="11">
        <v>0</v>
      </c>
      <c r="AP120" s="11">
        <v>0</v>
      </c>
      <c r="AQ120" s="11">
        <v>0</v>
      </c>
      <c r="AR120" s="11">
        <v>0</v>
      </c>
      <c r="AS120" s="11">
        <v>0</v>
      </c>
      <c r="AT120" s="99">
        <v>0</v>
      </c>
      <c r="AU120" s="99">
        <v>0</v>
      </c>
      <c r="AV120" s="99">
        <v>0</v>
      </c>
      <c r="AW120" s="99">
        <v>0</v>
      </c>
      <c r="AX120" s="99">
        <v>0</v>
      </c>
      <c r="AY120" s="11">
        <v>0</v>
      </c>
      <c r="AZ120" s="11">
        <v>0</v>
      </c>
      <c r="BA120" s="11">
        <v>0</v>
      </c>
      <c r="BB120" s="11">
        <v>0</v>
      </c>
      <c r="BC120" s="11">
        <v>0</v>
      </c>
      <c r="BD120" s="99">
        <v>0</v>
      </c>
      <c r="BE120" s="99">
        <v>0</v>
      </c>
      <c r="BF120" s="99">
        <v>0</v>
      </c>
      <c r="BG120" s="99">
        <v>0</v>
      </c>
      <c r="BH120" s="99">
        <v>0</v>
      </c>
      <c r="BI120" s="11">
        <v>0</v>
      </c>
      <c r="BJ120" s="11">
        <v>0</v>
      </c>
      <c r="BK120" s="11">
        <v>0</v>
      </c>
      <c r="BL120" s="11">
        <v>0</v>
      </c>
      <c r="BM120" s="11">
        <v>0</v>
      </c>
      <c r="BN120" s="11">
        <v>0</v>
      </c>
      <c r="BO120" s="11">
        <v>0</v>
      </c>
      <c r="BP120" s="11">
        <v>0</v>
      </c>
      <c r="BQ120" s="11">
        <v>0</v>
      </c>
      <c r="BR120" s="11">
        <v>0</v>
      </c>
      <c r="BS120" s="11">
        <v>0</v>
      </c>
      <c r="BT120" s="11">
        <v>0</v>
      </c>
      <c r="BU120" s="11">
        <v>0</v>
      </c>
      <c r="BV120" s="11">
        <v>0</v>
      </c>
      <c r="BW120" s="11">
        <v>0</v>
      </c>
      <c r="BX120" s="11">
        <v>0</v>
      </c>
      <c r="BY120" s="11">
        <v>0</v>
      </c>
      <c r="BZ120" s="11">
        <v>0</v>
      </c>
      <c r="CA120" s="11">
        <v>0</v>
      </c>
      <c r="CB120" s="11">
        <v>0</v>
      </c>
      <c r="CC120" s="11">
        <v>0.40401599999999999</v>
      </c>
      <c r="CD120" s="11">
        <v>0</v>
      </c>
      <c r="CE120" s="11">
        <v>0</v>
      </c>
      <c r="CF120" s="11">
        <v>0.33667999999999998</v>
      </c>
      <c r="CG120" s="11">
        <v>6.7336000000000007E-2</v>
      </c>
      <c r="CH120" s="11">
        <v>9.6666719999999984</v>
      </c>
      <c r="CI120" s="11">
        <v>0</v>
      </c>
      <c r="CJ120" s="11">
        <v>0</v>
      </c>
      <c r="CK120" s="11">
        <v>8.0555599999999998</v>
      </c>
      <c r="CL120" s="11">
        <v>1.611111999999999</v>
      </c>
      <c r="CM120" s="11">
        <v>0</v>
      </c>
      <c r="CN120" s="11">
        <v>0</v>
      </c>
      <c r="CO120" s="11">
        <v>0</v>
      </c>
      <c r="CP120" s="11">
        <v>0</v>
      </c>
      <c r="CQ120" s="11">
        <v>0</v>
      </c>
      <c r="CR120" s="11">
        <v>10.070687999999999</v>
      </c>
      <c r="CS120" s="11">
        <v>0</v>
      </c>
      <c r="CT120" s="11">
        <v>0</v>
      </c>
      <c r="CU120" s="11">
        <v>8.3922399999999993</v>
      </c>
      <c r="CV120" s="11">
        <v>1.6784479999999991</v>
      </c>
      <c r="CW120" s="56"/>
    </row>
    <row r="121" spans="1:101" x14ac:dyDescent="0.25">
      <c r="A121" s="40" t="s">
        <v>125</v>
      </c>
      <c r="B121" s="11"/>
      <c r="C121" s="2" t="s">
        <v>171</v>
      </c>
      <c r="D121" s="13"/>
      <c r="E121" s="11"/>
      <c r="F121" s="19"/>
      <c r="G121" s="19"/>
      <c r="H121" s="19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60"/>
      <c r="AB121" s="60"/>
      <c r="AC121" s="60"/>
      <c r="AD121" s="60"/>
      <c r="AE121" s="60"/>
      <c r="AF121" s="60"/>
      <c r="AG121" s="60"/>
      <c r="AH121" s="60"/>
      <c r="AI121" s="60"/>
      <c r="AJ121" s="99"/>
      <c r="AK121" s="99"/>
      <c r="AL121" s="99"/>
      <c r="AM121" s="99"/>
      <c r="AN121" s="99"/>
      <c r="AO121" s="11"/>
      <c r="AP121" s="11"/>
      <c r="AQ121" s="11"/>
      <c r="AR121" s="11"/>
      <c r="AS121" s="11"/>
      <c r="AT121" s="99"/>
      <c r="AU121" s="99"/>
      <c r="AV121" s="99"/>
      <c r="AW121" s="99"/>
      <c r="AX121" s="99"/>
      <c r="AY121" s="11"/>
      <c r="AZ121" s="11"/>
      <c r="BA121" s="11"/>
      <c r="BB121" s="11"/>
      <c r="BC121" s="11"/>
      <c r="BD121" s="99"/>
      <c r="BE121" s="99"/>
      <c r="BF121" s="99"/>
      <c r="BG121" s="99"/>
      <c r="BH121" s="99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33"/>
      <c r="BT121" s="33"/>
      <c r="BU121" s="33"/>
      <c r="BV121" s="33"/>
      <c r="BW121" s="33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56"/>
    </row>
    <row r="122" spans="1:101" s="40" customFormat="1" ht="30" x14ac:dyDescent="0.25">
      <c r="A122" s="40" t="s">
        <v>125</v>
      </c>
      <c r="B122" s="10" t="s">
        <v>349</v>
      </c>
      <c r="C122" s="3" t="s">
        <v>361</v>
      </c>
      <c r="D122" s="14" t="s">
        <v>408</v>
      </c>
      <c r="E122" s="10"/>
      <c r="F122" s="20">
        <v>2021</v>
      </c>
      <c r="G122" s="20"/>
      <c r="H122" s="20">
        <v>2021</v>
      </c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>
        <v>0.29944799999999999</v>
      </c>
      <c r="W122" s="10"/>
      <c r="X122" s="10"/>
      <c r="Y122" s="10">
        <v>0.29944799999999999</v>
      </c>
      <c r="Z122" s="10">
        <v>0.29944799999999999</v>
      </c>
      <c r="AA122" s="10"/>
      <c r="AB122" s="10"/>
      <c r="AC122" s="10"/>
      <c r="AD122" s="10"/>
      <c r="AE122" s="10"/>
      <c r="AF122" s="10"/>
      <c r="AG122" s="10"/>
      <c r="AH122" s="10"/>
      <c r="AI122" s="10"/>
      <c r="AJ122" s="100"/>
      <c r="AK122" s="100"/>
      <c r="AL122" s="100"/>
      <c r="AM122" s="100"/>
      <c r="AN122" s="100"/>
      <c r="AO122" s="10"/>
      <c r="AP122" s="10"/>
      <c r="AQ122" s="10"/>
      <c r="AR122" s="10"/>
      <c r="AS122" s="10"/>
      <c r="AT122" s="100"/>
      <c r="AU122" s="100"/>
      <c r="AV122" s="100"/>
      <c r="AW122" s="100"/>
      <c r="AX122" s="100"/>
      <c r="AY122" s="10"/>
      <c r="AZ122" s="10"/>
      <c r="BA122" s="10"/>
      <c r="BB122" s="10"/>
      <c r="BC122" s="10"/>
      <c r="BD122" s="100"/>
      <c r="BE122" s="100"/>
      <c r="BF122" s="100"/>
      <c r="BG122" s="100"/>
      <c r="BH122" s="10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34"/>
      <c r="BT122" s="34"/>
      <c r="BU122" s="34"/>
      <c r="BV122" s="34"/>
      <c r="BW122" s="34"/>
      <c r="BX122" s="10"/>
      <c r="BY122" s="10"/>
      <c r="BZ122" s="10"/>
      <c r="CA122" s="10"/>
      <c r="CB122" s="10"/>
      <c r="CC122" s="10">
        <v>0.29944799999999999</v>
      </c>
      <c r="CD122" s="10"/>
      <c r="CE122" s="10"/>
      <c r="CF122" s="10">
        <v>0.24954000000000001</v>
      </c>
      <c r="CG122" s="10">
        <v>4.990799999999998E-2</v>
      </c>
      <c r="CH122" s="10">
        <v>0</v>
      </c>
      <c r="CI122" s="10"/>
      <c r="CJ122" s="10"/>
      <c r="CK122" s="10">
        <v>0</v>
      </c>
      <c r="CL122" s="10">
        <v>0</v>
      </c>
      <c r="CM122" s="10">
        <v>0</v>
      </c>
      <c r="CN122" s="10">
        <v>0</v>
      </c>
      <c r="CO122" s="10">
        <v>0</v>
      </c>
      <c r="CP122" s="10">
        <v>0</v>
      </c>
      <c r="CQ122" s="10">
        <v>0</v>
      </c>
      <c r="CR122" s="10">
        <v>0.29944799999999999</v>
      </c>
      <c r="CS122" s="10">
        <v>0</v>
      </c>
      <c r="CT122" s="10">
        <v>0</v>
      </c>
      <c r="CU122" s="10">
        <v>0.24954000000000001</v>
      </c>
      <c r="CV122" s="10">
        <v>4.990799999999998E-2</v>
      </c>
      <c r="CW122" s="57"/>
    </row>
    <row r="123" spans="1:101" s="40" customFormat="1" ht="17.25" customHeight="1" x14ac:dyDescent="0.25">
      <c r="A123" s="40" t="s">
        <v>125</v>
      </c>
      <c r="B123" s="11"/>
      <c r="C123" s="2" t="s">
        <v>174</v>
      </c>
      <c r="D123" s="13"/>
      <c r="E123" s="11"/>
      <c r="F123" s="19"/>
      <c r="G123" s="19"/>
      <c r="H123" s="19"/>
      <c r="I123" s="11">
        <v>0</v>
      </c>
      <c r="J123" s="11">
        <v>0</v>
      </c>
      <c r="K123" s="11"/>
      <c r="L123" s="11">
        <v>0</v>
      </c>
      <c r="M123" s="11">
        <v>0</v>
      </c>
      <c r="N123" s="11"/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0.29944799999999999</v>
      </c>
      <c r="W123" s="11">
        <v>0</v>
      </c>
      <c r="X123" s="11">
        <v>0</v>
      </c>
      <c r="Y123" s="11">
        <v>0.29944799999999999</v>
      </c>
      <c r="Z123" s="11">
        <v>0.29944799999999999</v>
      </c>
      <c r="AA123" s="10"/>
      <c r="AB123" s="10"/>
      <c r="AC123" s="10"/>
      <c r="AD123" s="10"/>
      <c r="AE123" s="10"/>
      <c r="AF123" s="10"/>
      <c r="AG123" s="10"/>
      <c r="AH123" s="10"/>
      <c r="AI123" s="10"/>
      <c r="AJ123" s="99">
        <v>0</v>
      </c>
      <c r="AK123" s="99">
        <v>0</v>
      </c>
      <c r="AL123" s="99">
        <v>0</v>
      </c>
      <c r="AM123" s="99">
        <v>0</v>
      </c>
      <c r="AN123" s="99">
        <v>0</v>
      </c>
      <c r="AO123" s="11">
        <v>0</v>
      </c>
      <c r="AP123" s="11">
        <v>0</v>
      </c>
      <c r="AQ123" s="11">
        <v>0</v>
      </c>
      <c r="AR123" s="11">
        <v>0</v>
      </c>
      <c r="AS123" s="11">
        <v>0</v>
      </c>
      <c r="AT123" s="99">
        <v>0</v>
      </c>
      <c r="AU123" s="99">
        <v>0</v>
      </c>
      <c r="AV123" s="99">
        <v>0</v>
      </c>
      <c r="AW123" s="99">
        <v>0</v>
      </c>
      <c r="AX123" s="99">
        <v>0</v>
      </c>
      <c r="AY123" s="11">
        <v>0</v>
      </c>
      <c r="AZ123" s="11">
        <v>0</v>
      </c>
      <c r="BA123" s="11">
        <v>0</v>
      </c>
      <c r="BB123" s="11">
        <v>0</v>
      </c>
      <c r="BC123" s="11">
        <v>0</v>
      </c>
      <c r="BD123" s="99">
        <v>0</v>
      </c>
      <c r="BE123" s="99">
        <v>0</v>
      </c>
      <c r="BF123" s="99">
        <v>0</v>
      </c>
      <c r="BG123" s="99">
        <v>0</v>
      </c>
      <c r="BH123" s="99">
        <v>0</v>
      </c>
      <c r="BI123" s="11">
        <v>0</v>
      </c>
      <c r="BJ123" s="11">
        <v>0</v>
      </c>
      <c r="BK123" s="11">
        <v>0</v>
      </c>
      <c r="BL123" s="11">
        <v>0</v>
      </c>
      <c r="BM123" s="11">
        <v>0</v>
      </c>
      <c r="BN123" s="11">
        <v>0</v>
      </c>
      <c r="BO123" s="11">
        <v>0</v>
      </c>
      <c r="BP123" s="11">
        <v>0</v>
      </c>
      <c r="BQ123" s="11">
        <v>0</v>
      </c>
      <c r="BR123" s="11">
        <v>0</v>
      </c>
      <c r="BS123" s="11">
        <v>0</v>
      </c>
      <c r="BT123" s="11">
        <v>0</v>
      </c>
      <c r="BU123" s="11">
        <v>0</v>
      </c>
      <c r="BV123" s="11">
        <v>0</v>
      </c>
      <c r="BW123" s="11">
        <v>0</v>
      </c>
      <c r="BX123" s="11">
        <v>0</v>
      </c>
      <c r="BY123" s="11">
        <v>0</v>
      </c>
      <c r="BZ123" s="11">
        <v>0</v>
      </c>
      <c r="CA123" s="11">
        <v>0</v>
      </c>
      <c r="CB123" s="11">
        <v>0</v>
      </c>
      <c r="CC123" s="11">
        <v>0.29944799999999999</v>
      </c>
      <c r="CD123" s="11">
        <v>0</v>
      </c>
      <c r="CE123" s="11">
        <v>0</v>
      </c>
      <c r="CF123" s="11">
        <v>0.24954000000000001</v>
      </c>
      <c r="CG123" s="11">
        <v>4.990799999999998E-2</v>
      </c>
      <c r="CH123" s="11">
        <v>0</v>
      </c>
      <c r="CI123" s="11">
        <v>0</v>
      </c>
      <c r="CJ123" s="11">
        <v>0</v>
      </c>
      <c r="CK123" s="11">
        <v>0</v>
      </c>
      <c r="CL123" s="11">
        <v>0</v>
      </c>
      <c r="CM123" s="11">
        <v>0</v>
      </c>
      <c r="CN123" s="11">
        <v>0</v>
      </c>
      <c r="CO123" s="11">
        <v>0</v>
      </c>
      <c r="CP123" s="11">
        <v>0</v>
      </c>
      <c r="CQ123" s="11">
        <v>0</v>
      </c>
      <c r="CR123" s="11">
        <v>0.29944799999999999</v>
      </c>
      <c r="CS123" s="11">
        <v>0</v>
      </c>
      <c r="CT123" s="11">
        <v>0</v>
      </c>
      <c r="CU123" s="11">
        <v>0.24954000000000001</v>
      </c>
      <c r="CV123" s="11">
        <v>4.990799999999998E-2</v>
      </c>
      <c r="CW123" s="56"/>
    </row>
    <row r="124" spans="1:101" s="40" customFormat="1" x14ac:dyDescent="0.25">
      <c r="A124" s="40" t="s">
        <v>125</v>
      </c>
      <c r="B124" s="11"/>
      <c r="C124" s="2" t="s">
        <v>214</v>
      </c>
      <c r="D124" s="13"/>
      <c r="E124" s="11"/>
      <c r="F124" s="19"/>
      <c r="G124" s="19"/>
      <c r="H124" s="19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0"/>
      <c r="AB124" s="10"/>
      <c r="AC124" s="10"/>
      <c r="AD124" s="10"/>
      <c r="AE124" s="10"/>
      <c r="AF124" s="10"/>
      <c r="AG124" s="10"/>
      <c r="AH124" s="10"/>
      <c r="AI124" s="10"/>
      <c r="AJ124" s="99"/>
      <c r="AK124" s="99"/>
      <c r="AL124" s="99"/>
      <c r="AM124" s="99"/>
      <c r="AN124" s="99"/>
      <c r="AO124" s="11"/>
      <c r="AP124" s="11"/>
      <c r="AQ124" s="11"/>
      <c r="AR124" s="11"/>
      <c r="AS124" s="11"/>
      <c r="AT124" s="99"/>
      <c r="AU124" s="99"/>
      <c r="AV124" s="99"/>
      <c r="AW124" s="99"/>
      <c r="AX124" s="99"/>
      <c r="AY124" s="11"/>
      <c r="AZ124" s="11"/>
      <c r="BA124" s="11"/>
      <c r="BB124" s="11"/>
      <c r="BC124" s="11"/>
      <c r="BD124" s="99"/>
      <c r="BE124" s="99"/>
      <c r="BF124" s="99"/>
      <c r="BG124" s="99"/>
      <c r="BH124" s="99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33"/>
      <c r="BT124" s="33"/>
      <c r="BU124" s="33"/>
      <c r="BV124" s="33"/>
      <c r="BW124" s="33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56"/>
    </row>
    <row r="125" spans="1:101" s="40" customFormat="1" ht="30" x14ac:dyDescent="0.25">
      <c r="A125" s="40" t="s">
        <v>125</v>
      </c>
      <c r="B125" s="10" t="s">
        <v>349</v>
      </c>
      <c r="C125" s="3" t="s">
        <v>362</v>
      </c>
      <c r="D125" s="14" t="s">
        <v>409</v>
      </c>
      <c r="E125" s="10"/>
      <c r="F125" s="20">
        <v>2021</v>
      </c>
      <c r="G125" s="20"/>
      <c r="H125" s="20">
        <v>2021</v>
      </c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>
        <v>0.19775999999999999</v>
      </c>
      <c r="W125" s="10"/>
      <c r="X125" s="10"/>
      <c r="Y125" s="10">
        <v>0.19775999999999999</v>
      </c>
      <c r="Z125" s="10">
        <v>0.19775999999999999</v>
      </c>
      <c r="AA125" s="10"/>
      <c r="AB125" s="10"/>
      <c r="AC125" s="10"/>
      <c r="AD125" s="10"/>
      <c r="AE125" s="10"/>
      <c r="AF125" s="10"/>
      <c r="AG125" s="10"/>
      <c r="AH125" s="10"/>
      <c r="AI125" s="10"/>
      <c r="AJ125" s="100"/>
      <c r="AK125" s="100"/>
      <c r="AL125" s="100"/>
      <c r="AM125" s="100"/>
      <c r="AN125" s="100"/>
      <c r="AO125" s="10"/>
      <c r="AP125" s="10"/>
      <c r="AQ125" s="10"/>
      <c r="AR125" s="10"/>
      <c r="AS125" s="10"/>
      <c r="AT125" s="100"/>
      <c r="AU125" s="100"/>
      <c r="AV125" s="100"/>
      <c r="AW125" s="100"/>
      <c r="AX125" s="100"/>
      <c r="AY125" s="10"/>
      <c r="AZ125" s="10"/>
      <c r="BA125" s="10"/>
      <c r="BB125" s="10"/>
      <c r="BC125" s="10"/>
      <c r="BD125" s="100"/>
      <c r="BE125" s="100"/>
      <c r="BF125" s="100"/>
      <c r="BG125" s="100"/>
      <c r="BH125" s="10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34"/>
      <c r="BT125" s="34"/>
      <c r="BU125" s="34"/>
      <c r="BV125" s="34"/>
      <c r="BW125" s="34"/>
      <c r="BX125" s="10"/>
      <c r="BY125" s="10"/>
      <c r="BZ125" s="10"/>
      <c r="CA125" s="10"/>
      <c r="CB125" s="10"/>
      <c r="CC125" s="10">
        <v>0.19775999999999999</v>
      </c>
      <c r="CD125" s="10"/>
      <c r="CE125" s="10"/>
      <c r="CF125" s="10">
        <v>0.1648</v>
      </c>
      <c r="CG125" s="10">
        <v>3.2959999999999989E-2</v>
      </c>
      <c r="CH125" s="10">
        <v>0</v>
      </c>
      <c r="CI125" s="10"/>
      <c r="CJ125" s="10"/>
      <c r="CK125" s="10">
        <v>0</v>
      </c>
      <c r="CL125" s="10">
        <v>0</v>
      </c>
      <c r="CM125" s="10">
        <v>0</v>
      </c>
      <c r="CN125" s="10">
        <v>0</v>
      </c>
      <c r="CO125" s="10">
        <v>0</v>
      </c>
      <c r="CP125" s="10">
        <v>0</v>
      </c>
      <c r="CQ125" s="10">
        <v>0</v>
      </c>
      <c r="CR125" s="10">
        <v>0.19775999999999999</v>
      </c>
      <c r="CS125" s="10">
        <v>0</v>
      </c>
      <c r="CT125" s="10">
        <v>0</v>
      </c>
      <c r="CU125" s="10">
        <v>0.1648</v>
      </c>
      <c r="CV125" s="10">
        <v>3.2959999999999989E-2</v>
      </c>
      <c r="CW125" s="57"/>
    </row>
    <row r="126" spans="1:101" s="40" customFormat="1" x14ac:dyDescent="0.25">
      <c r="B126" s="10" t="s">
        <v>349</v>
      </c>
      <c r="C126" s="3" t="s">
        <v>363</v>
      </c>
      <c r="D126" s="14" t="s">
        <v>410</v>
      </c>
      <c r="E126" s="10"/>
      <c r="F126" s="20">
        <v>2022</v>
      </c>
      <c r="G126" s="20"/>
      <c r="H126" s="20">
        <v>2023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>
        <v>2.504076</v>
      </c>
      <c r="W126" s="10"/>
      <c r="X126" s="10"/>
      <c r="Y126" s="10">
        <v>2.504076</v>
      </c>
      <c r="Z126" s="10">
        <v>2.504076</v>
      </c>
      <c r="AA126" s="10"/>
      <c r="AB126" s="10"/>
      <c r="AC126" s="10"/>
      <c r="AD126" s="10"/>
      <c r="AE126" s="10"/>
      <c r="AF126" s="10"/>
      <c r="AG126" s="10"/>
      <c r="AH126" s="10"/>
      <c r="AI126" s="10"/>
      <c r="AJ126" s="100"/>
      <c r="AK126" s="100"/>
      <c r="AL126" s="100"/>
      <c r="AM126" s="100"/>
      <c r="AN126" s="100"/>
      <c r="AO126" s="10"/>
      <c r="AP126" s="10"/>
      <c r="AQ126" s="10"/>
      <c r="AR126" s="10"/>
      <c r="AS126" s="10"/>
      <c r="AT126" s="100"/>
      <c r="AU126" s="100"/>
      <c r="AV126" s="100"/>
      <c r="AW126" s="100"/>
      <c r="AX126" s="100"/>
      <c r="AY126" s="10"/>
      <c r="AZ126" s="10"/>
      <c r="BA126" s="10"/>
      <c r="BB126" s="10"/>
      <c r="BC126" s="10"/>
      <c r="BD126" s="100"/>
      <c r="BE126" s="100"/>
      <c r="BF126" s="100"/>
      <c r="BG126" s="100"/>
      <c r="BH126" s="10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34"/>
      <c r="BT126" s="34"/>
      <c r="BU126" s="34"/>
      <c r="BV126" s="34"/>
      <c r="BW126" s="34"/>
      <c r="BX126" s="10"/>
      <c r="BY126" s="10"/>
      <c r="BZ126" s="10"/>
      <c r="CA126" s="10"/>
      <c r="CB126" s="10"/>
      <c r="CC126" s="10">
        <v>0</v>
      </c>
      <c r="CD126" s="10"/>
      <c r="CE126" s="10"/>
      <c r="CF126" s="10">
        <v>0</v>
      </c>
      <c r="CG126" s="10">
        <v>0</v>
      </c>
      <c r="CH126" s="10">
        <v>0.1</v>
      </c>
      <c r="CI126" s="10"/>
      <c r="CJ126" s="10"/>
      <c r="CK126" s="10">
        <v>8.3333329999999997E-2</v>
      </c>
      <c r="CL126" s="10">
        <v>1.6666670000000008E-2</v>
      </c>
      <c r="CM126" s="10">
        <v>0</v>
      </c>
      <c r="CN126" s="10">
        <v>0</v>
      </c>
      <c r="CO126" s="10">
        <v>0</v>
      </c>
      <c r="CP126" s="10">
        <v>0</v>
      </c>
      <c r="CQ126" s="10">
        <v>0</v>
      </c>
      <c r="CR126" s="10">
        <v>0.1</v>
      </c>
      <c r="CS126" s="10">
        <v>0</v>
      </c>
      <c r="CT126" s="10">
        <v>0</v>
      </c>
      <c r="CU126" s="10">
        <v>8.3333329999999997E-2</v>
      </c>
      <c r="CV126" s="10">
        <v>1.6666670000000008E-2</v>
      </c>
      <c r="CW126" s="57"/>
    </row>
    <row r="127" spans="1:101" s="40" customFormat="1" x14ac:dyDescent="0.25">
      <c r="B127" s="11"/>
      <c r="C127" s="2" t="s">
        <v>217</v>
      </c>
      <c r="D127" s="13"/>
      <c r="E127" s="11"/>
      <c r="F127" s="19"/>
      <c r="G127" s="19"/>
      <c r="H127" s="19"/>
      <c r="I127" s="11">
        <v>0</v>
      </c>
      <c r="J127" s="11">
        <v>0</v>
      </c>
      <c r="K127" s="11"/>
      <c r="L127" s="11">
        <v>0</v>
      </c>
      <c r="M127" s="11">
        <v>0</v>
      </c>
      <c r="N127" s="11"/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2.7018360000000001</v>
      </c>
      <c r="W127" s="11">
        <v>0</v>
      </c>
      <c r="X127" s="11">
        <v>0</v>
      </c>
      <c r="Y127" s="11">
        <v>2.7018360000000001</v>
      </c>
      <c r="Z127" s="11">
        <v>2.7018360000000001</v>
      </c>
      <c r="AA127" s="10"/>
      <c r="AB127" s="10"/>
      <c r="AC127" s="10"/>
      <c r="AD127" s="10"/>
      <c r="AE127" s="10"/>
      <c r="AF127" s="10"/>
      <c r="AG127" s="10"/>
      <c r="AH127" s="10"/>
      <c r="AI127" s="10"/>
      <c r="AJ127" s="99">
        <v>0</v>
      </c>
      <c r="AK127" s="99">
        <v>0</v>
      </c>
      <c r="AL127" s="99">
        <v>0</v>
      </c>
      <c r="AM127" s="99">
        <v>0</v>
      </c>
      <c r="AN127" s="99">
        <v>0</v>
      </c>
      <c r="AO127" s="11">
        <v>0</v>
      </c>
      <c r="AP127" s="11">
        <v>0</v>
      </c>
      <c r="AQ127" s="11">
        <v>0</v>
      </c>
      <c r="AR127" s="11">
        <v>0</v>
      </c>
      <c r="AS127" s="11">
        <v>0</v>
      </c>
      <c r="AT127" s="99">
        <v>0</v>
      </c>
      <c r="AU127" s="99">
        <v>0</v>
      </c>
      <c r="AV127" s="99">
        <v>0</v>
      </c>
      <c r="AW127" s="99">
        <v>0</v>
      </c>
      <c r="AX127" s="99">
        <v>0</v>
      </c>
      <c r="AY127" s="11">
        <v>0</v>
      </c>
      <c r="AZ127" s="11">
        <v>0</v>
      </c>
      <c r="BA127" s="11">
        <v>0</v>
      </c>
      <c r="BB127" s="11">
        <v>0</v>
      </c>
      <c r="BC127" s="11">
        <v>0</v>
      </c>
      <c r="BD127" s="99">
        <v>0</v>
      </c>
      <c r="BE127" s="99">
        <v>0</v>
      </c>
      <c r="BF127" s="99">
        <v>0</v>
      </c>
      <c r="BG127" s="99">
        <v>0</v>
      </c>
      <c r="BH127" s="99">
        <v>0</v>
      </c>
      <c r="BI127" s="11">
        <v>0</v>
      </c>
      <c r="BJ127" s="11">
        <v>0</v>
      </c>
      <c r="BK127" s="11">
        <v>0</v>
      </c>
      <c r="BL127" s="11">
        <v>0</v>
      </c>
      <c r="BM127" s="11">
        <v>0</v>
      </c>
      <c r="BN127" s="11">
        <v>0</v>
      </c>
      <c r="BO127" s="11">
        <v>0</v>
      </c>
      <c r="BP127" s="11">
        <v>0</v>
      </c>
      <c r="BQ127" s="11">
        <v>0</v>
      </c>
      <c r="BR127" s="11">
        <v>0</v>
      </c>
      <c r="BS127" s="11">
        <v>0</v>
      </c>
      <c r="BT127" s="11">
        <v>0</v>
      </c>
      <c r="BU127" s="11">
        <v>0</v>
      </c>
      <c r="BV127" s="11">
        <v>0</v>
      </c>
      <c r="BW127" s="11">
        <v>0</v>
      </c>
      <c r="BX127" s="11">
        <v>0</v>
      </c>
      <c r="BY127" s="11">
        <v>0</v>
      </c>
      <c r="BZ127" s="11">
        <v>0</v>
      </c>
      <c r="CA127" s="11">
        <v>0</v>
      </c>
      <c r="CB127" s="11">
        <v>0</v>
      </c>
      <c r="CC127" s="11">
        <v>0.19775999999999999</v>
      </c>
      <c r="CD127" s="11">
        <v>0</v>
      </c>
      <c r="CE127" s="11">
        <v>0</v>
      </c>
      <c r="CF127" s="11">
        <v>0.1648</v>
      </c>
      <c r="CG127" s="11">
        <v>3.2959999999999989E-2</v>
      </c>
      <c r="CH127" s="11">
        <v>0.1</v>
      </c>
      <c r="CI127" s="11">
        <v>0</v>
      </c>
      <c r="CJ127" s="11">
        <v>0</v>
      </c>
      <c r="CK127" s="11">
        <v>8.3333329999999997E-2</v>
      </c>
      <c r="CL127" s="11">
        <v>1.6666670000000008E-2</v>
      </c>
      <c r="CM127" s="11">
        <v>0</v>
      </c>
      <c r="CN127" s="11">
        <v>0</v>
      </c>
      <c r="CO127" s="11">
        <v>0</v>
      </c>
      <c r="CP127" s="11">
        <v>0</v>
      </c>
      <c r="CQ127" s="11">
        <v>0</v>
      </c>
      <c r="CR127" s="11">
        <v>0.29776000000000002</v>
      </c>
      <c r="CS127" s="11">
        <v>0</v>
      </c>
      <c r="CT127" s="11">
        <v>0</v>
      </c>
      <c r="CU127" s="11">
        <v>0.24813332999999999</v>
      </c>
      <c r="CV127" s="11">
        <v>4.9626669999999998E-2</v>
      </c>
      <c r="CW127" s="56"/>
    </row>
    <row r="128" spans="1:101" x14ac:dyDescent="0.25">
      <c r="B128" s="11"/>
      <c r="C128" s="2" t="s">
        <v>302</v>
      </c>
      <c r="D128" s="13"/>
      <c r="E128" s="11"/>
      <c r="F128" s="19"/>
      <c r="G128" s="19"/>
      <c r="H128" s="19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1">
        <v>0</v>
      </c>
      <c r="AJ128" s="99"/>
      <c r="AK128" s="99"/>
      <c r="AL128" s="99"/>
      <c r="AM128" s="99"/>
      <c r="AN128" s="99"/>
      <c r="AO128" s="11"/>
      <c r="AP128" s="11"/>
      <c r="AQ128" s="11"/>
      <c r="AR128" s="11"/>
      <c r="AS128" s="11"/>
      <c r="AT128" s="99"/>
      <c r="AU128" s="99"/>
      <c r="AV128" s="99"/>
      <c r="AW128" s="99"/>
      <c r="AX128" s="99"/>
      <c r="AY128" s="11"/>
      <c r="AZ128" s="11"/>
      <c r="BA128" s="11"/>
      <c r="BB128" s="11"/>
      <c r="BC128" s="11"/>
      <c r="BD128" s="99"/>
      <c r="BE128" s="99"/>
      <c r="BF128" s="99"/>
      <c r="BG128" s="99"/>
      <c r="BH128" s="99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33"/>
      <c r="BT128" s="33"/>
      <c r="BU128" s="33"/>
      <c r="BV128" s="33"/>
      <c r="BW128" s="33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56"/>
    </row>
    <row r="129" spans="1:101" s="40" customFormat="1" ht="30" x14ac:dyDescent="0.25">
      <c r="B129" s="10" t="s">
        <v>349</v>
      </c>
      <c r="C129" s="3" t="s">
        <v>364</v>
      </c>
      <c r="D129" s="14" t="s">
        <v>411</v>
      </c>
      <c r="E129" s="10"/>
      <c r="F129" s="20">
        <v>2021</v>
      </c>
      <c r="G129" s="20"/>
      <c r="H129" s="20">
        <v>2021</v>
      </c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>
        <v>9.8267999999999994E-2</v>
      </c>
      <c r="W129" s="10"/>
      <c r="X129" s="10"/>
      <c r="Y129" s="10">
        <v>9.8267999999999994E-2</v>
      </c>
      <c r="Z129" s="10">
        <v>9.8267999999999994E-2</v>
      </c>
      <c r="AA129" s="10"/>
      <c r="AB129" s="10"/>
      <c r="AC129" s="10"/>
      <c r="AD129" s="10"/>
      <c r="AE129" s="10"/>
      <c r="AF129" s="10"/>
      <c r="AG129" s="10"/>
      <c r="AH129" s="10"/>
      <c r="AI129" s="10"/>
      <c r="AJ129" s="100"/>
      <c r="AK129" s="100"/>
      <c r="AL129" s="100"/>
      <c r="AM129" s="100"/>
      <c r="AN129" s="100"/>
      <c r="AO129" s="10"/>
      <c r="AP129" s="10"/>
      <c r="AQ129" s="10"/>
      <c r="AR129" s="10"/>
      <c r="AS129" s="10"/>
      <c r="AT129" s="100"/>
      <c r="AU129" s="100"/>
      <c r="AV129" s="100"/>
      <c r="AW129" s="100"/>
      <c r="AX129" s="100"/>
      <c r="AY129" s="10"/>
      <c r="AZ129" s="10"/>
      <c r="BA129" s="10"/>
      <c r="BB129" s="10"/>
      <c r="BC129" s="10"/>
      <c r="BD129" s="100"/>
      <c r="BE129" s="100"/>
      <c r="BF129" s="100"/>
      <c r="BG129" s="100"/>
      <c r="BH129" s="10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34"/>
      <c r="BT129" s="34"/>
      <c r="BU129" s="34"/>
      <c r="BV129" s="34"/>
      <c r="BW129" s="34"/>
      <c r="BX129" s="10"/>
      <c r="BY129" s="10"/>
      <c r="BZ129" s="10"/>
      <c r="CA129" s="10"/>
      <c r="CB129" s="10"/>
      <c r="CC129" s="10">
        <v>9.8267999999999994E-2</v>
      </c>
      <c r="CD129" s="10"/>
      <c r="CE129" s="10"/>
      <c r="CF129" s="10">
        <v>8.1890000000000004E-2</v>
      </c>
      <c r="CG129" s="10">
        <v>1.637799999999999E-2</v>
      </c>
      <c r="CH129" s="10">
        <v>0</v>
      </c>
      <c r="CI129" s="10"/>
      <c r="CJ129" s="10"/>
      <c r="CK129" s="10">
        <v>0</v>
      </c>
      <c r="CL129" s="10">
        <v>0</v>
      </c>
      <c r="CM129" s="10">
        <v>0</v>
      </c>
      <c r="CN129" s="10">
        <v>0</v>
      </c>
      <c r="CO129" s="10">
        <v>0</v>
      </c>
      <c r="CP129" s="10">
        <v>0</v>
      </c>
      <c r="CQ129" s="10">
        <v>0</v>
      </c>
      <c r="CR129" s="10">
        <v>9.8267999999999994E-2</v>
      </c>
      <c r="CS129" s="10">
        <v>0</v>
      </c>
      <c r="CT129" s="10">
        <v>0</v>
      </c>
      <c r="CU129" s="10">
        <v>8.1890000000000004E-2</v>
      </c>
      <c r="CV129" s="10">
        <v>1.637799999999999E-2</v>
      </c>
      <c r="CW129" s="57"/>
    </row>
    <row r="130" spans="1:101" s="40" customFormat="1" x14ac:dyDescent="0.25">
      <c r="B130" s="10" t="s">
        <v>349</v>
      </c>
      <c r="C130" s="3" t="s">
        <v>365</v>
      </c>
      <c r="D130" s="14" t="s">
        <v>412</v>
      </c>
      <c r="E130" s="10"/>
      <c r="F130" s="20">
        <v>2022</v>
      </c>
      <c r="G130" s="20"/>
      <c r="H130" s="20">
        <v>2023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>
        <v>1.513692</v>
      </c>
      <c r="W130" s="10"/>
      <c r="X130" s="10"/>
      <c r="Y130" s="10">
        <v>1.513692</v>
      </c>
      <c r="Z130" s="10">
        <v>1.513692</v>
      </c>
      <c r="AA130" s="10"/>
      <c r="AB130" s="10"/>
      <c r="AC130" s="10"/>
      <c r="AD130" s="10"/>
      <c r="AE130" s="10"/>
      <c r="AF130" s="10"/>
      <c r="AG130" s="10"/>
      <c r="AH130" s="10"/>
      <c r="AI130" s="10"/>
      <c r="AJ130" s="100"/>
      <c r="AK130" s="100"/>
      <c r="AL130" s="100"/>
      <c r="AM130" s="100"/>
      <c r="AN130" s="100"/>
      <c r="AO130" s="10"/>
      <c r="AP130" s="10"/>
      <c r="AQ130" s="10"/>
      <c r="AR130" s="10"/>
      <c r="AS130" s="10"/>
      <c r="AT130" s="100"/>
      <c r="AU130" s="100"/>
      <c r="AV130" s="100"/>
      <c r="AW130" s="100"/>
      <c r="AX130" s="100"/>
      <c r="AY130" s="10"/>
      <c r="AZ130" s="10"/>
      <c r="BA130" s="10"/>
      <c r="BB130" s="10"/>
      <c r="BC130" s="10"/>
      <c r="BD130" s="100"/>
      <c r="BE130" s="100"/>
      <c r="BF130" s="100"/>
      <c r="BG130" s="100"/>
      <c r="BH130" s="10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34"/>
      <c r="BT130" s="34"/>
      <c r="BU130" s="34"/>
      <c r="BV130" s="34"/>
      <c r="BW130" s="34"/>
      <c r="BX130" s="10"/>
      <c r="BY130" s="10"/>
      <c r="BZ130" s="10"/>
      <c r="CA130" s="10"/>
      <c r="CB130" s="10"/>
      <c r="CC130" s="10">
        <v>0</v>
      </c>
      <c r="CD130" s="10"/>
      <c r="CE130" s="10"/>
      <c r="CF130" s="10">
        <v>0</v>
      </c>
      <c r="CG130" s="10">
        <v>0</v>
      </c>
      <c r="CH130" s="10">
        <v>0.1</v>
      </c>
      <c r="CI130" s="10"/>
      <c r="CJ130" s="10"/>
      <c r="CK130" s="10">
        <v>8.3333329999999997E-2</v>
      </c>
      <c r="CL130" s="10">
        <v>1.6666670000000008E-2</v>
      </c>
      <c r="CM130" s="10">
        <v>0</v>
      </c>
      <c r="CN130" s="10">
        <v>0</v>
      </c>
      <c r="CO130" s="10">
        <v>0</v>
      </c>
      <c r="CP130" s="10">
        <v>0</v>
      </c>
      <c r="CQ130" s="10">
        <v>0</v>
      </c>
      <c r="CR130" s="10">
        <v>0.1</v>
      </c>
      <c r="CS130" s="10">
        <v>0</v>
      </c>
      <c r="CT130" s="10">
        <v>0</v>
      </c>
      <c r="CU130" s="10">
        <v>8.3333329999999997E-2</v>
      </c>
      <c r="CV130" s="10">
        <v>1.6666670000000008E-2</v>
      </c>
      <c r="CW130" s="57"/>
    </row>
    <row r="131" spans="1:101" x14ac:dyDescent="0.25">
      <c r="B131" s="11"/>
      <c r="C131" s="2" t="s">
        <v>307</v>
      </c>
      <c r="D131" s="13"/>
      <c r="E131" s="11"/>
      <c r="F131" s="19"/>
      <c r="G131" s="19"/>
      <c r="H131" s="19"/>
      <c r="I131" s="11">
        <v>0</v>
      </c>
      <c r="J131" s="11">
        <v>0</v>
      </c>
      <c r="K131" s="11"/>
      <c r="L131" s="11">
        <v>0</v>
      </c>
      <c r="M131" s="11">
        <v>0</v>
      </c>
      <c r="N131" s="11"/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1.6119600000000001</v>
      </c>
      <c r="W131" s="11">
        <v>0</v>
      </c>
      <c r="X131" s="11">
        <v>0</v>
      </c>
      <c r="Y131" s="11">
        <v>1.6119600000000001</v>
      </c>
      <c r="Z131" s="11">
        <v>1.6119600000000001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99">
        <v>0</v>
      </c>
      <c r="AK131" s="99">
        <v>0</v>
      </c>
      <c r="AL131" s="99">
        <v>0</v>
      </c>
      <c r="AM131" s="99">
        <v>0</v>
      </c>
      <c r="AN131" s="99">
        <v>0</v>
      </c>
      <c r="AO131" s="11">
        <v>0</v>
      </c>
      <c r="AP131" s="11">
        <v>0</v>
      </c>
      <c r="AQ131" s="11">
        <v>0</v>
      </c>
      <c r="AR131" s="11">
        <v>0</v>
      </c>
      <c r="AS131" s="11">
        <v>0</v>
      </c>
      <c r="AT131" s="99">
        <v>0</v>
      </c>
      <c r="AU131" s="99">
        <v>0</v>
      </c>
      <c r="AV131" s="99">
        <v>0</v>
      </c>
      <c r="AW131" s="99">
        <v>0</v>
      </c>
      <c r="AX131" s="99">
        <v>0</v>
      </c>
      <c r="AY131" s="11">
        <v>0</v>
      </c>
      <c r="AZ131" s="11">
        <v>0</v>
      </c>
      <c r="BA131" s="11">
        <v>0</v>
      </c>
      <c r="BB131" s="11">
        <v>0</v>
      </c>
      <c r="BC131" s="11">
        <v>0</v>
      </c>
      <c r="BD131" s="99">
        <v>0</v>
      </c>
      <c r="BE131" s="99">
        <v>0</v>
      </c>
      <c r="BF131" s="99">
        <v>0</v>
      </c>
      <c r="BG131" s="99">
        <v>0</v>
      </c>
      <c r="BH131" s="99">
        <v>0</v>
      </c>
      <c r="BI131" s="11">
        <v>0</v>
      </c>
      <c r="BJ131" s="11">
        <v>0</v>
      </c>
      <c r="BK131" s="11">
        <v>0</v>
      </c>
      <c r="BL131" s="11">
        <v>0</v>
      </c>
      <c r="BM131" s="11">
        <v>0</v>
      </c>
      <c r="BN131" s="11">
        <v>0</v>
      </c>
      <c r="BO131" s="11">
        <v>0</v>
      </c>
      <c r="BP131" s="11">
        <v>0</v>
      </c>
      <c r="BQ131" s="11">
        <v>0</v>
      </c>
      <c r="BR131" s="11">
        <v>0</v>
      </c>
      <c r="BS131" s="11">
        <v>0</v>
      </c>
      <c r="BT131" s="11">
        <v>0</v>
      </c>
      <c r="BU131" s="11">
        <v>0</v>
      </c>
      <c r="BV131" s="11">
        <v>0</v>
      </c>
      <c r="BW131" s="11">
        <v>0</v>
      </c>
      <c r="BX131" s="11">
        <v>0</v>
      </c>
      <c r="BY131" s="11">
        <v>0</v>
      </c>
      <c r="BZ131" s="11">
        <v>0</v>
      </c>
      <c r="CA131" s="11">
        <v>0</v>
      </c>
      <c r="CB131" s="11">
        <v>0</v>
      </c>
      <c r="CC131" s="11">
        <v>9.8267999999999994E-2</v>
      </c>
      <c r="CD131" s="11">
        <v>0</v>
      </c>
      <c r="CE131" s="11">
        <v>0</v>
      </c>
      <c r="CF131" s="11">
        <v>8.1890000000000004E-2</v>
      </c>
      <c r="CG131" s="11">
        <v>1.637799999999999E-2</v>
      </c>
      <c r="CH131" s="11">
        <v>0.1</v>
      </c>
      <c r="CI131" s="11">
        <v>0</v>
      </c>
      <c r="CJ131" s="11">
        <v>0</v>
      </c>
      <c r="CK131" s="11">
        <v>8.3333329999999997E-2</v>
      </c>
      <c r="CL131" s="11">
        <v>1.6666670000000008E-2</v>
      </c>
      <c r="CM131" s="11">
        <v>0</v>
      </c>
      <c r="CN131" s="11">
        <v>0</v>
      </c>
      <c r="CO131" s="11">
        <v>0</v>
      </c>
      <c r="CP131" s="11">
        <v>0</v>
      </c>
      <c r="CQ131" s="11">
        <v>0</v>
      </c>
      <c r="CR131" s="11">
        <v>0.198268</v>
      </c>
      <c r="CS131" s="11">
        <v>0</v>
      </c>
      <c r="CT131" s="11">
        <v>0</v>
      </c>
      <c r="CU131" s="11">
        <v>0.16522333</v>
      </c>
      <c r="CV131" s="11">
        <v>3.3044669999999998E-2</v>
      </c>
      <c r="CW131" s="56"/>
    </row>
    <row r="132" spans="1:101" x14ac:dyDescent="0.25">
      <c r="B132" s="11"/>
      <c r="C132" s="2" t="s">
        <v>149</v>
      </c>
      <c r="D132" s="13"/>
      <c r="E132" s="11"/>
      <c r="F132" s="19"/>
      <c r="G132" s="19"/>
      <c r="H132" s="19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99"/>
      <c r="AK132" s="99"/>
      <c r="AL132" s="99"/>
      <c r="AM132" s="99"/>
      <c r="AN132" s="99"/>
      <c r="AO132" s="11"/>
      <c r="AP132" s="11"/>
      <c r="AQ132" s="11"/>
      <c r="AR132" s="11"/>
      <c r="AS132" s="11"/>
      <c r="AT132" s="99"/>
      <c r="AU132" s="99"/>
      <c r="AV132" s="99"/>
      <c r="AW132" s="99"/>
      <c r="AX132" s="99"/>
      <c r="AY132" s="11"/>
      <c r="AZ132" s="11"/>
      <c r="BA132" s="11"/>
      <c r="BB132" s="11"/>
      <c r="BC132" s="11"/>
      <c r="BD132" s="99"/>
      <c r="BE132" s="99"/>
      <c r="BF132" s="99"/>
      <c r="BG132" s="99"/>
      <c r="BH132" s="99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33"/>
      <c r="BT132" s="33"/>
      <c r="BU132" s="33"/>
      <c r="BV132" s="33"/>
      <c r="BW132" s="33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56"/>
    </row>
    <row r="133" spans="1:101" s="40" customFormat="1" ht="45" x14ac:dyDescent="0.25">
      <c r="A133" s="40" t="s">
        <v>125</v>
      </c>
      <c r="B133" s="10" t="s">
        <v>349</v>
      </c>
      <c r="C133" s="7" t="s">
        <v>366</v>
      </c>
      <c r="D133" s="14" t="s">
        <v>413</v>
      </c>
      <c r="E133" s="10"/>
      <c r="F133" s="20">
        <v>2021</v>
      </c>
      <c r="G133" s="20"/>
      <c r="H133" s="20">
        <v>2021</v>
      </c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>
        <v>0.96485999999999994</v>
      </c>
      <c r="W133" s="10"/>
      <c r="X133" s="10"/>
      <c r="Y133" s="10">
        <v>0.96485999999999994</v>
      </c>
      <c r="Z133" s="10">
        <v>0.96485999999999994</v>
      </c>
      <c r="AA133" s="10"/>
      <c r="AB133" s="10"/>
      <c r="AC133" s="10"/>
      <c r="AD133" s="10"/>
      <c r="AE133" s="10"/>
      <c r="AF133" s="10"/>
      <c r="AG133" s="10"/>
      <c r="AH133" s="10"/>
      <c r="AI133" s="10"/>
      <c r="AJ133" s="100"/>
      <c r="AK133" s="100"/>
      <c r="AL133" s="100"/>
      <c r="AM133" s="100"/>
      <c r="AN133" s="100"/>
      <c r="AO133" s="10"/>
      <c r="AP133" s="10"/>
      <c r="AQ133" s="10"/>
      <c r="AR133" s="10"/>
      <c r="AS133" s="10"/>
      <c r="AT133" s="100"/>
      <c r="AU133" s="100"/>
      <c r="AV133" s="100"/>
      <c r="AW133" s="100"/>
      <c r="AX133" s="100"/>
      <c r="AY133" s="10"/>
      <c r="AZ133" s="10"/>
      <c r="BA133" s="10"/>
      <c r="BB133" s="10"/>
      <c r="BC133" s="10"/>
      <c r="BD133" s="100"/>
      <c r="BE133" s="100"/>
      <c r="BF133" s="100"/>
      <c r="BG133" s="100"/>
      <c r="BH133" s="10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34"/>
      <c r="BT133" s="34"/>
      <c r="BU133" s="34"/>
      <c r="BV133" s="34"/>
      <c r="BW133" s="34"/>
      <c r="BX133" s="10"/>
      <c r="BY133" s="10"/>
      <c r="BZ133" s="10"/>
      <c r="CA133" s="10"/>
      <c r="CB133" s="10"/>
      <c r="CC133" s="10">
        <v>0.96485999999999994</v>
      </c>
      <c r="CD133" s="10"/>
      <c r="CE133" s="10"/>
      <c r="CF133" s="10">
        <v>0.80405000000000004</v>
      </c>
      <c r="CG133" s="10">
        <v>0.1608099999999999</v>
      </c>
      <c r="CH133" s="10">
        <v>0</v>
      </c>
      <c r="CI133" s="10"/>
      <c r="CJ133" s="10"/>
      <c r="CK133" s="10">
        <v>0</v>
      </c>
      <c r="CL133" s="10">
        <v>0</v>
      </c>
      <c r="CM133" s="10">
        <v>0</v>
      </c>
      <c r="CN133" s="10">
        <v>0</v>
      </c>
      <c r="CO133" s="10">
        <v>0</v>
      </c>
      <c r="CP133" s="10">
        <v>0</v>
      </c>
      <c r="CQ133" s="10">
        <v>0</v>
      </c>
      <c r="CR133" s="10">
        <v>0.96485999999999994</v>
      </c>
      <c r="CS133" s="10">
        <v>0</v>
      </c>
      <c r="CT133" s="10">
        <v>0</v>
      </c>
      <c r="CU133" s="10">
        <v>0.80405000000000004</v>
      </c>
      <c r="CV133" s="10">
        <v>0.1608099999999999</v>
      </c>
      <c r="CW133" s="57"/>
    </row>
    <row r="134" spans="1:101" s="40" customFormat="1" x14ac:dyDescent="0.25">
      <c r="A134" s="40" t="s">
        <v>125</v>
      </c>
      <c r="B134" s="10" t="s">
        <v>349</v>
      </c>
      <c r="C134" s="3" t="s">
        <v>367</v>
      </c>
      <c r="D134" s="14" t="s">
        <v>414</v>
      </c>
      <c r="E134" s="10"/>
      <c r="F134" s="20">
        <v>2021</v>
      </c>
      <c r="G134" s="20"/>
      <c r="H134" s="20">
        <v>2021</v>
      </c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>
        <v>0.92211600000000005</v>
      </c>
      <c r="W134" s="10"/>
      <c r="X134" s="10"/>
      <c r="Y134" s="10">
        <v>0.92211600000000005</v>
      </c>
      <c r="Z134" s="10">
        <v>0.92211600000000005</v>
      </c>
      <c r="AA134" s="10"/>
      <c r="AB134" s="10"/>
      <c r="AC134" s="10"/>
      <c r="AD134" s="10"/>
      <c r="AE134" s="10"/>
      <c r="AF134" s="10"/>
      <c r="AG134" s="10"/>
      <c r="AH134" s="10"/>
      <c r="AI134" s="10"/>
      <c r="AJ134" s="100"/>
      <c r="AK134" s="100"/>
      <c r="AL134" s="100"/>
      <c r="AM134" s="100"/>
      <c r="AN134" s="100"/>
      <c r="AO134" s="10"/>
      <c r="AP134" s="10"/>
      <c r="AQ134" s="10"/>
      <c r="AR134" s="10"/>
      <c r="AS134" s="10"/>
      <c r="AT134" s="100"/>
      <c r="AU134" s="100"/>
      <c r="AV134" s="100"/>
      <c r="AW134" s="100"/>
      <c r="AX134" s="100"/>
      <c r="AY134" s="10"/>
      <c r="AZ134" s="10"/>
      <c r="BA134" s="10"/>
      <c r="BB134" s="10"/>
      <c r="BC134" s="10"/>
      <c r="BD134" s="100"/>
      <c r="BE134" s="100"/>
      <c r="BF134" s="100"/>
      <c r="BG134" s="100"/>
      <c r="BH134" s="10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34"/>
      <c r="BT134" s="34"/>
      <c r="BU134" s="34"/>
      <c r="BV134" s="34"/>
      <c r="BW134" s="34"/>
      <c r="BX134" s="10"/>
      <c r="BY134" s="10"/>
      <c r="BZ134" s="10"/>
      <c r="CA134" s="10"/>
      <c r="CB134" s="10"/>
      <c r="CC134" s="10">
        <v>0.92211600000000005</v>
      </c>
      <c r="CD134" s="10"/>
      <c r="CE134" s="10"/>
      <c r="CF134" s="10">
        <v>0.76842999999999995</v>
      </c>
      <c r="CG134" s="10">
        <v>0.1536860000000001</v>
      </c>
      <c r="CH134" s="10"/>
      <c r="CI134" s="10"/>
      <c r="CJ134" s="10"/>
      <c r="CK134" s="10">
        <v>0</v>
      </c>
      <c r="CL134" s="10">
        <v>0</v>
      </c>
      <c r="CM134" s="10">
        <v>0</v>
      </c>
      <c r="CN134" s="10">
        <v>0</v>
      </c>
      <c r="CO134" s="10">
        <v>0</v>
      </c>
      <c r="CP134" s="10">
        <v>0</v>
      </c>
      <c r="CQ134" s="10">
        <v>0</v>
      </c>
      <c r="CR134" s="10">
        <v>0.92211600000000005</v>
      </c>
      <c r="CS134" s="10">
        <v>0</v>
      </c>
      <c r="CT134" s="10">
        <v>0</v>
      </c>
      <c r="CU134" s="10">
        <v>0.76842999999999995</v>
      </c>
      <c r="CV134" s="10">
        <v>0.1536860000000001</v>
      </c>
      <c r="CW134" s="57"/>
    </row>
    <row r="135" spans="1:101" s="40" customFormat="1" x14ac:dyDescent="0.25">
      <c r="A135" s="40" t="s">
        <v>125</v>
      </c>
      <c r="B135" s="10" t="s">
        <v>349</v>
      </c>
      <c r="C135" s="3" t="s">
        <v>368</v>
      </c>
      <c r="D135" s="14" t="s">
        <v>415</v>
      </c>
      <c r="E135" s="10"/>
      <c r="F135" s="20">
        <v>2021</v>
      </c>
      <c r="G135" s="20"/>
      <c r="H135" s="20">
        <v>2022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>
        <v>0.70771200000000001</v>
      </c>
      <c r="W135" s="10"/>
      <c r="X135" s="10"/>
      <c r="Y135" s="10">
        <v>0.70771200000000001</v>
      </c>
      <c r="Z135" s="10">
        <v>0.70771200000000001</v>
      </c>
      <c r="AA135" s="10"/>
      <c r="AB135" s="10"/>
      <c r="AC135" s="10"/>
      <c r="AD135" s="10"/>
      <c r="AE135" s="10"/>
      <c r="AF135" s="10"/>
      <c r="AG135" s="10"/>
      <c r="AH135" s="10"/>
      <c r="AI135" s="10"/>
      <c r="AJ135" s="100"/>
      <c r="AK135" s="100"/>
      <c r="AL135" s="100"/>
      <c r="AM135" s="100"/>
      <c r="AN135" s="100"/>
      <c r="AO135" s="10"/>
      <c r="AP135" s="10"/>
      <c r="AQ135" s="10"/>
      <c r="AR135" s="10"/>
      <c r="AS135" s="10"/>
      <c r="AT135" s="100"/>
      <c r="AU135" s="100"/>
      <c r="AV135" s="100"/>
      <c r="AW135" s="100"/>
      <c r="AX135" s="100"/>
      <c r="AY135" s="10"/>
      <c r="AZ135" s="10"/>
      <c r="BA135" s="10"/>
      <c r="BB135" s="10"/>
      <c r="BC135" s="10"/>
      <c r="BD135" s="100"/>
      <c r="BE135" s="100"/>
      <c r="BF135" s="100"/>
      <c r="BG135" s="100"/>
      <c r="BH135" s="10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34"/>
      <c r="BT135" s="34"/>
      <c r="BU135" s="34"/>
      <c r="BV135" s="34"/>
      <c r="BW135" s="34"/>
      <c r="BX135" s="10"/>
      <c r="BY135" s="10"/>
      <c r="BZ135" s="10"/>
      <c r="CA135" s="10"/>
      <c r="CB135" s="10"/>
      <c r="CC135" s="10">
        <v>0.33578743</v>
      </c>
      <c r="CD135" s="10"/>
      <c r="CE135" s="10"/>
      <c r="CF135" s="10">
        <v>0.27982286000000001</v>
      </c>
      <c r="CG135" s="10">
        <v>5.5964569999999991E-2</v>
      </c>
      <c r="CH135" s="10">
        <v>0.37192457000000001</v>
      </c>
      <c r="CI135" s="10"/>
      <c r="CJ135" s="10"/>
      <c r="CK135" s="10">
        <v>0.30993714</v>
      </c>
      <c r="CL135" s="10">
        <v>6.198743000000001E-2</v>
      </c>
      <c r="CM135" s="10">
        <v>0</v>
      </c>
      <c r="CN135" s="10">
        <v>0</v>
      </c>
      <c r="CO135" s="10">
        <v>0</v>
      </c>
      <c r="CP135" s="10">
        <v>0</v>
      </c>
      <c r="CQ135" s="10">
        <v>0</v>
      </c>
      <c r="CR135" s="10">
        <v>0.70771200000000001</v>
      </c>
      <c r="CS135" s="10">
        <v>0</v>
      </c>
      <c r="CT135" s="10">
        <v>0</v>
      </c>
      <c r="CU135" s="10">
        <v>0.58976000000000006</v>
      </c>
      <c r="CV135" s="10">
        <v>0.117952</v>
      </c>
      <c r="CW135" s="57"/>
    </row>
    <row r="136" spans="1:101" s="40" customFormat="1" ht="30" x14ac:dyDescent="0.25">
      <c r="A136" s="40" t="s">
        <v>125</v>
      </c>
      <c r="B136" s="10" t="s">
        <v>349</v>
      </c>
      <c r="C136" s="3" t="s">
        <v>369</v>
      </c>
      <c r="D136" s="14" t="s">
        <v>416</v>
      </c>
      <c r="E136" s="10"/>
      <c r="F136" s="20">
        <v>2021</v>
      </c>
      <c r="G136" s="20"/>
      <c r="H136" s="20">
        <v>2021</v>
      </c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>
        <v>4.8026040000000005</v>
      </c>
      <c r="W136" s="10"/>
      <c r="X136" s="10"/>
      <c r="Y136" s="10">
        <v>4.8026040000000005</v>
      </c>
      <c r="Z136" s="10">
        <v>4.8026040000000005</v>
      </c>
      <c r="AA136" s="10"/>
      <c r="AB136" s="10"/>
      <c r="AC136" s="10"/>
      <c r="AD136" s="10"/>
      <c r="AE136" s="10"/>
      <c r="AF136" s="10"/>
      <c r="AG136" s="10"/>
      <c r="AH136" s="10"/>
      <c r="AI136" s="10"/>
      <c r="AJ136" s="100"/>
      <c r="AK136" s="100"/>
      <c r="AL136" s="100"/>
      <c r="AM136" s="100"/>
      <c r="AN136" s="100"/>
      <c r="AO136" s="10"/>
      <c r="AP136" s="10"/>
      <c r="AQ136" s="10"/>
      <c r="AR136" s="10"/>
      <c r="AS136" s="10"/>
      <c r="AT136" s="100"/>
      <c r="AU136" s="100"/>
      <c r="AV136" s="100"/>
      <c r="AW136" s="100"/>
      <c r="AX136" s="100"/>
      <c r="AY136" s="10"/>
      <c r="AZ136" s="10"/>
      <c r="BA136" s="10"/>
      <c r="BB136" s="10"/>
      <c r="BC136" s="10"/>
      <c r="BD136" s="100"/>
      <c r="BE136" s="100"/>
      <c r="BF136" s="100"/>
      <c r="BG136" s="100"/>
      <c r="BH136" s="10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34"/>
      <c r="BT136" s="34"/>
      <c r="BU136" s="34"/>
      <c r="BV136" s="34"/>
      <c r="BW136" s="34"/>
      <c r="BX136" s="10"/>
      <c r="BY136" s="10"/>
      <c r="BZ136" s="10"/>
      <c r="CA136" s="10"/>
      <c r="CB136" s="10"/>
      <c r="CC136" s="10">
        <v>4.8026040000000005</v>
      </c>
      <c r="CD136" s="10"/>
      <c r="CE136" s="10"/>
      <c r="CF136" s="10">
        <v>4.0021699999999996</v>
      </c>
      <c r="CG136" s="10">
        <v>0.80043400000000098</v>
      </c>
      <c r="CH136" s="10">
        <v>0</v>
      </c>
      <c r="CI136" s="10"/>
      <c r="CJ136" s="10"/>
      <c r="CK136" s="10">
        <v>0</v>
      </c>
      <c r="CL136" s="10">
        <v>0</v>
      </c>
      <c r="CM136" s="10">
        <v>0</v>
      </c>
      <c r="CN136" s="10">
        <v>0</v>
      </c>
      <c r="CO136" s="10">
        <v>0</v>
      </c>
      <c r="CP136" s="10">
        <v>0</v>
      </c>
      <c r="CQ136" s="10">
        <v>0</v>
      </c>
      <c r="CR136" s="10">
        <v>4.8026040000000005</v>
      </c>
      <c r="CS136" s="10">
        <v>0</v>
      </c>
      <c r="CT136" s="10">
        <v>0</v>
      </c>
      <c r="CU136" s="10">
        <v>4.0021699999999996</v>
      </c>
      <c r="CV136" s="10">
        <v>0.80043400000000098</v>
      </c>
      <c r="CW136" s="57"/>
    </row>
    <row r="137" spans="1:101" s="40" customFormat="1" x14ac:dyDescent="0.25">
      <c r="A137" s="40" t="s">
        <v>125</v>
      </c>
      <c r="B137" s="10" t="s">
        <v>349</v>
      </c>
      <c r="C137" s="3" t="s">
        <v>370</v>
      </c>
      <c r="D137" s="14" t="s">
        <v>417</v>
      </c>
      <c r="E137" s="10"/>
      <c r="F137" s="20">
        <v>2021</v>
      </c>
      <c r="G137" s="20"/>
      <c r="H137" s="20">
        <v>2021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>
        <v>0.11652</v>
      </c>
      <c r="W137" s="10"/>
      <c r="X137" s="10"/>
      <c r="Y137" s="10">
        <v>0.11652</v>
      </c>
      <c r="Z137" s="10">
        <v>0.11652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0"/>
      <c r="AK137" s="100"/>
      <c r="AL137" s="100"/>
      <c r="AM137" s="100"/>
      <c r="AN137" s="100"/>
      <c r="AO137" s="10"/>
      <c r="AP137" s="10"/>
      <c r="AQ137" s="10"/>
      <c r="AR137" s="10"/>
      <c r="AS137" s="10"/>
      <c r="AT137" s="100"/>
      <c r="AU137" s="100"/>
      <c r="AV137" s="100"/>
      <c r="AW137" s="100"/>
      <c r="AX137" s="100"/>
      <c r="AY137" s="10"/>
      <c r="AZ137" s="10"/>
      <c r="BA137" s="10"/>
      <c r="BB137" s="10"/>
      <c r="BC137" s="10"/>
      <c r="BD137" s="100"/>
      <c r="BE137" s="100"/>
      <c r="BF137" s="100"/>
      <c r="BG137" s="100"/>
      <c r="BH137" s="10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34"/>
      <c r="BT137" s="34"/>
      <c r="BU137" s="34"/>
      <c r="BV137" s="34"/>
      <c r="BW137" s="34"/>
      <c r="BX137" s="10"/>
      <c r="BY137" s="10"/>
      <c r="BZ137" s="10"/>
      <c r="CA137" s="10"/>
      <c r="CB137" s="10"/>
      <c r="CC137" s="10">
        <v>0.11652</v>
      </c>
      <c r="CD137" s="10"/>
      <c r="CE137" s="10"/>
      <c r="CF137" s="10">
        <v>9.7100000000000006E-2</v>
      </c>
      <c r="CG137" s="10">
        <v>1.9419999999999993E-2</v>
      </c>
      <c r="CH137" s="10">
        <v>0</v>
      </c>
      <c r="CI137" s="10"/>
      <c r="CJ137" s="10"/>
      <c r="CK137" s="10">
        <v>0</v>
      </c>
      <c r="CL137" s="10">
        <v>0</v>
      </c>
      <c r="CM137" s="10">
        <v>0</v>
      </c>
      <c r="CN137" s="10">
        <v>0</v>
      </c>
      <c r="CO137" s="10">
        <v>0</v>
      </c>
      <c r="CP137" s="10">
        <v>0</v>
      </c>
      <c r="CQ137" s="10">
        <v>0</v>
      </c>
      <c r="CR137" s="10">
        <v>0.11652</v>
      </c>
      <c r="CS137" s="10">
        <v>0</v>
      </c>
      <c r="CT137" s="10">
        <v>0</v>
      </c>
      <c r="CU137" s="10">
        <v>9.7100000000000006E-2</v>
      </c>
      <c r="CV137" s="10">
        <v>1.9419999999999993E-2</v>
      </c>
      <c r="CW137" s="57"/>
    </row>
    <row r="138" spans="1:101" s="40" customFormat="1" x14ac:dyDescent="0.25">
      <c r="A138" s="40" t="s">
        <v>125</v>
      </c>
      <c r="B138" s="10" t="s">
        <v>349</v>
      </c>
      <c r="C138" s="3" t="s">
        <v>371</v>
      </c>
      <c r="D138" s="14" t="s">
        <v>418</v>
      </c>
      <c r="E138" s="10"/>
      <c r="F138" s="20">
        <v>2022</v>
      </c>
      <c r="G138" s="20"/>
      <c r="H138" s="20">
        <v>2023</v>
      </c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>
        <v>7.1917799999999996</v>
      </c>
      <c r="W138" s="10"/>
      <c r="X138" s="10"/>
      <c r="Y138" s="10">
        <v>7.1917799999999996</v>
      </c>
      <c r="Z138" s="10">
        <v>7.1917799999999996</v>
      </c>
      <c r="AA138" s="10"/>
      <c r="AB138" s="10"/>
      <c r="AC138" s="10"/>
      <c r="AD138" s="10"/>
      <c r="AE138" s="10"/>
      <c r="AF138" s="10"/>
      <c r="AG138" s="10"/>
      <c r="AH138" s="10"/>
      <c r="AI138" s="10"/>
      <c r="AJ138" s="100"/>
      <c r="AK138" s="100"/>
      <c r="AL138" s="100"/>
      <c r="AM138" s="100"/>
      <c r="AN138" s="100"/>
      <c r="AO138" s="10"/>
      <c r="AP138" s="10"/>
      <c r="AQ138" s="10"/>
      <c r="AR138" s="10"/>
      <c r="AS138" s="10"/>
      <c r="AT138" s="100"/>
      <c r="AU138" s="100"/>
      <c r="AV138" s="100"/>
      <c r="AW138" s="100"/>
      <c r="AX138" s="100"/>
      <c r="AY138" s="10"/>
      <c r="AZ138" s="10"/>
      <c r="BA138" s="10"/>
      <c r="BB138" s="10"/>
      <c r="BC138" s="10"/>
      <c r="BD138" s="100"/>
      <c r="BE138" s="100"/>
      <c r="BF138" s="100"/>
      <c r="BG138" s="100"/>
      <c r="BH138" s="10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34"/>
      <c r="BT138" s="34"/>
      <c r="BU138" s="34"/>
      <c r="BV138" s="34"/>
      <c r="BW138" s="34"/>
      <c r="BX138" s="10"/>
      <c r="BY138" s="10"/>
      <c r="BZ138" s="10"/>
      <c r="CA138" s="10"/>
      <c r="CB138" s="10"/>
      <c r="CC138" s="10">
        <v>0</v>
      </c>
      <c r="CD138" s="10"/>
      <c r="CE138" s="10"/>
      <c r="CF138" s="10">
        <v>0</v>
      </c>
      <c r="CG138" s="10">
        <v>0</v>
      </c>
      <c r="CH138" s="10">
        <v>3.5958899999999998</v>
      </c>
      <c r="CI138" s="10"/>
      <c r="CJ138" s="10"/>
      <c r="CK138" s="10">
        <v>2.996575</v>
      </c>
      <c r="CL138" s="10">
        <v>0.59931499999999982</v>
      </c>
      <c r="CM138" s="10">
        <v>0</v>
      </c>
      <c r="CN138" s="10">
        <v>0</v>
      </c>
      <c r="CO138" s="10">
        <v>0</v>
      </c>
      <c r="CP138" s="10">
        <v>0</v>
      </c>
      <c r="CQ138" s="10">
        <v>0</v>
      </c>
      <c r="CR138" s="10">
        <v>3.5958899999999998</v>
      </c>
      <c r="CS138" s="10">
        <v>0</v>
      </c>
      <c r="CT138" s="10">
        <v>0</v>
      </c>
      <c r="CU138" s="10">
        <v>2.996575</v>
      </c>
      <c r="CV138" s="10">
        <v>0.59931499999999982</v>
      </c>
      <c r="CW138" s="57"/>
    </row>
    <row r="139" spans="1:101" s="40" customFormat="1" x14ac:dyDescent="0.25">
      <c r="A139" s="40" t="s">
        <v>125</v>
      </c>
      <c r="B139" s="9"/>
      <c r="C139" s="2" t="s">
        <v>156</v>
      </c>
      <c r="D139" s="13"/>
      <c r="E139" s="11"/>
      <c r="F139" s="19"/>
      <c r="G139" s="19"/>
      <c r="H139" s="19"/>
      <c r="I139" s="11">
        <v>0</v>
      </c>
      <c r="J139" s="11">
        <v>0</v>
      </c>
      <c r="K139" s="11"/>
      <c r="L139" s="11">
        <v>0</v>
      </c>
      <c r="M139" s="11">
        <v>0</v>
      </c>
      <c r="N139" s="11"/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14.705591999999999</v>
      </c>
      <c r="W139" s="11">
        <v>0</v>
      </c>
      <c r="X139" s="11">
        <v>0</v>
      </c>
      <c r="Y139" s="11">
        <v>14.705591999999999</v>
      </c>
      <c r="Z139" s="11">
        <v>14.705591999999999</v>
      </c>
      <c r="AA139" s="10"/>
      <c r="AB139" s="10"/>
      <c r="AC139" s="10"/>
      <c r="AD139" s="10"/>
      <c r="AE139" s="10"/>
      <c r="AF139" s="10"/>
      <c r="AG139" s="10"/>
      <c r="AH139" s="10"/>
      <c r="AI139" s="10"/>
      <c r="AJ139" s="99">
        <v>0</v>
      </c>
      <c r="AK139" s="99">
        <v>0</v>
      </c>
      <c r="AL139" s="99">
        <v>0</v>
      </c>
      <c r="AM139" s="99">
        <v>0</v>
      </c>
      <c r="AN139" s="99">
        <v>0</v>
      </c>
      <c r="AO139" s="11">
        <v>0</v>
      </c>
      <c r="AP139" s="11">
        <v>0</v>
      </c>
      <c r="AQ139" s="11">
        <v>0</v>
      </c>
      <c r="AR139" s="11">
        <v>0</v>
      </c>
      <c r="AS139" s="11">
        <v>0</v>
      </c>
      <c r="AT139" s="99">
        <v>0</v>
      </c>
      <c r="AU139" s="99">
        <v>0</v>
      </c>
      <c r="AV139" s="99">
        <v>0</v>
      </c>
      <c r="AW139" s="99">
        <v>0</v>
      </c>
      <c r="AX139" s="99">
        <v>0</v>
      </c>
      <c r="AY139" s="11">
        <v>0</v>
      </c>
      <c r="AZ139" s="11">
        <v>0</v>
      </c>
      <c r="BA139" s="11">
        <v>0</v>
      </c>
      <c r="BB139" s="11">
        <v>0</v>
      </c>
      <c r="BC139" s="11">
        <v>0</v>
      </c>
      <c r="BD139" s="99">
        <v>0</v>
      </c>
      <c r="BE139" s="99">
        <v>0</v>
      </c>
      <c r="BF139" s="99">
        <v>0</v>
      </c>
      <c r="BG139" s="99">
        <v>0</v>
      </c>
      <c r="BH139" s="99">
        <v>0</v>
      </c>
      <c r="BI139" s="11">
        <v>0</v>
      </c>
      <c r="BJ139" s="11">
        <v>0</v>
      </c>
      <c r="BK139" s="11">
        <v>0</v>
      </c>
      <c r="BL139" s="11">
        <v>0</v>
      </c>
      <c r="BM139" s="11">
        <v>0</v>
      </c>
      <c r="BN139" s="11">
        <v>0</v>
      </c>
      <c r="BO139" s="11">
        <v>0</v>
      </c>
      <c r="BP139" s="11">
        <v>0</v>
      </c>
      <c r="BQ139" s="11">
        <v>0</v>
      </c>
      <c r="BR139" s="11">
        <v>0</v>
      </c>
      <c r="BS139" s="11">
        <v>0</v>
      </c>
      <c r="BT139" s="11">
        <v>0</v>
      </c>
      <c r="BU139" s="11">
        <v>0</v>
      </c>
      <c r="BV139" s="11">
        <v>0</v>
      </c>
      <c r="BW139" s="11">
        <v>0</v>
      </c>
      <c r="BX139" s="11">
        <v>0</v>
      </c>
      <c r="BY139" s="11">
        <v>0</v>
      </c>
      <c r="BZ139" s="11">
        <v>0</v>
      </c>
      <c r="CA139" s="11">
        <v>0</v>
      </c>
      <c r="CB139" s="11">
        <v>0</v>
      </c>
      <c r="CC139" s="11">
        <v>7.1418874300000015</v>
      </c>
      <c r="CD139" s="11">
        <v>0</v>
      </c>
      <c r="CE139" s="11">
        <v>0</v>
      </c>
      <c r="CF139" s="11">
        <v>5.9515728599999997</v>
      </c>
      <c r="CG139" s="11">
        <v>1.1903145700000011</v>
      </c>
      <c r="CH139" s="11">
        <v>3.9678145699999998</v>
      </c>
      <c r="CI139" s="11">
        <v>0</v>
      </c>
      <c r="CJ139" s="11">
        <v>0</v>
      </c>
      <c r="CK139" s="11">
        <v>3.3065121400000002</v>
      </c>
      <c r="CL139" s="11">
        <v>0.66130242999999989</v>
      </c>
      <c r="CM139" s="11">
        <v>0</v>
      </c>
      <c r="CN139" s="11">
        <v>0</v>
      </c>
      <c r="CO139" s="11">
        <v>0</v>
      </c>
      <c r="CP139" s="11">
        <v>0</v>
      </c>
      <c r="CQ139" s="11">
        <v>0</v>
      </c>
      <c r="CR139" s="11">
        <v>11.109702</v>
      </c>
      <c r="CS139" s="11">
        <v>0</v>
      </c>
      <c r="CT139" s="11">
        <v>0</v>
      </c>
      <c r="CU139" s="11">
        <v>9.2580850000000012</v>
      </c>
      <c r="CV139" s="11">
        <v>1.8516170000000007</v>
      </c>
      <c r="CW139" s="56"/>
    </row>
    <row r="140" spans="1:101" s="40" customFormat="1" x14ac:dyDescent="0.25">
      <c r="A140" s="40" t="s">
        <v>125</v>
      </c>
      <c r="B140" s="9" t="s">
        <v>207</v>
      </c>
      <c r="C140" s="2" t="s">
        <v>208</v>
      </c>
      <c r="D140" s="13"/>
      <c r="E140" s="11">
        <f>E141+E148</f>
        <v>0</v>
      </c>
      <c r="F140" s="19"/>
      <c r="G140" s="19"/>
      <c r="H140" s="19"/>
      <c r="I140" s="11">
        <v>29.621728000000001</v>
      </c>
      <c r="J140" s="11">
        <v>243.052435</v>
      </c>
      <c r="K140" s="11">
        <v>0</v>
      </c>
      <c r="L140" s="11">
        <v>29.621728000000001</v>
      </c>
      <c r="M140" s="11">
        <v>243.052435</v>
      </c>
      <c r="N140" s="11"/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266.57573517000003</v>
      </c>
      <c r="V140" s="11">
        <v>266.57573517000003</v>
      </c>
      <c r="W140" s="11">
        <v>0</v>
      </c>
      <c r="X140" s="11">
        <v>0</v>
      </c>
      <c r="Y140" s="11">
        <v>0</v>
      </c>
      <c r="Z140" s="11">
        <v>0</v>
      </c>
      <c r="AA140" s="10"/>
      <c r="AB140" s="10"/>
      <c r="AC140" s="10"/>
      <c r="AD140" s="10"/>
      <c r="AE140" s="10"/>
      <c r="AF140" s="10"/>
      <c r="AG140" s="10"/>
      <c r="AH140" s="10"/>
      <c r="AI140" s="10"/>
      <c r="AJ140" s="99">
        <v>40.396698000000001</v>
      </c>
      <c r="AK140" s="99">
        <v>0</v>
      </c>
      <c r="AL140" s="99">
        <v>0</v>
      </c>
      <c r="AM140" s="99">
        <v>34.234489830508473</v>
      </c>
      <c r="AN140" s="99">
        <v>6.1622081694915245</v>
      </c>
      <c r="AO140" s="11">
        <v>40.022595420000002</v>
      </c>
      <c r="AP140" s="11">
        <v>0</v>
      </c>
      <c r="AQ140" s="11">
        <v>0</v>
      </c>
      <c r="AR140" s="11">
        <v>33.93821646</v>
      </c>
      <c r="AS140" s="11">
        <v>6.0843789599999996</v>
      </c>
      <c r="AT140" s="99">
        <v>-32.559605732999998</v>
      </c>
      <c r="AU140" s="99">
        <v>0</v>
      </c>
      <c r="AV140" s="99">
        <v>0</v>
      </c>
      <c r="AW140" s="99">
        <v>-27.592886214406782</v>
      </c>
      <c r="AX140" s="99">
        <v>-4.9667195185932194</v>
      </c>
      <c r="AY140" s="11">
        <v>-32.729295010000001</v>
      </c>
      <c r="AZ140" s="11">
        <v>0</v>
      </c>
      <c r="BA140" s="11">
        <v>0</v>
      </c>
      <c r="BB140" s="11">
        <v>-27.736690686440681</v>
      </c>
      <c r="BC140" s="11">
        <v>-4.9926043235593207</v>
      </c>
      <c r="BD140" s="99">
        <v>0</v>
      </c>
      <c r="BE140" s="99">
        <v>0</v>
      </c>
      <c r="BF140" s="99">
        <v>0</v>
      </c>
      <c r="BG140" s="99">
        <v>0</v>
      </c>
      <c r="BH140" s="99">
        <v>0</v>
      </c>
      <c r="BI140" s="11">
        <v>0</v>
      </c>
      <c r="BJ140" s="11">
        <v>0</v>
      </c>
      <c r="BK140" s="11">
        <v>0</v>
      </c>
      <c r="BL140" s="11">
        <v>0</v>
      </c>
      <c r="BM140" s="11">
        <v>0</v>
      </c>
      <c r="BN140" s="11">
        <v>0</v>
      </c>
      <c r="BO140" s="11">
        <v>0</v>
      </c>
      <c r="BP140" s="11">
        <v>0</v>
      </c>
      <c r="BQ140" s="11">
        <v>0</v>
      </c>
      <c r="BR140" s="11">
        <v>0</v>
      </c>
      <c r="BS140" s="33">
        <v>0</v>
      </c>
      <c r="BT140" s="33">
        <v>0</v>
      </c>
      <c r="BU140" s="33">
        <v>0</v>
      </c>
      <c r="BV140" s="33">
        <v>0</v>
      </c>
      <c r="BW140" s="33">
        <v>0</v>
      </c>
      <c r="BX140" s="11">
        <v>0</v>
      </c>
      <c r="BY140" s="11">
        <v>0</v>
      </c>
      <c r="BZ140" s="11">
        <v>0</v>
      </c>
      <c r="CA140" s="11">
        <v>0</v>
      </c>
      <c r="CB140" s="11">
        <v>0</v>
      </c>
      <c r="CC140" s="11">
        <v>0</v>
      </c>
      <c r="CD140" s="11">
        <v>0</v>
      </c>
      <c r="CE140" s="11">
        <v>0</v>
      </c>
      <c r="CF140" s="11">
        <v>0</v>
      </c>
      <c r="CG140" s="11">
        <v>0</v>
      </c>
      <c r="CH140" s="11">
        <v>0</v>
      </c>
      <c r="CI140" s="11">
        <v>0</v>
      </c>
      <c r="CJ140" s="11">
        <v>0</v>
      </c>
      <c r="CK140" s="11">
        <v>0</v>
      </c>
      <c r="CL140" s="11">
        <v>0</v>
      </c>
      <c r="CM140" s="11">
        <v>7.2933004099999996</v>
      </c>
      <c r="CN140" s="11">
        <v>0</v>
      </c>
      <c r="CO140" s="11">
        <v>0</v>
      </c>
      <c r="CP140" s="11">
        <v>6.2015257735593208</v>
      </c>
      <c r="CQ140" s="11">
        <v>1.0917746364406788</v>
      </c>
      <c r="CR140" s="11">
        <v>7.2933004099999996</v>
      </c>
      <c r="CS140" s="11">
        <v>0</v>
      </c>
      <c r="CT140" s="11">
        <v>0</v>
      </c>
      <c r="CU140" s="11">
        <v>6.2015257735593208</v>
      </c>
      <c r="CV140" s="11">
        <v>1.0917746364406788</v>
      </c>
      <c r="CW140" s="56"/>
    </row>
    <row r="141" spans="1:101" s="40" customFormat="1" ht="28.5" x14ac:dyDescent="0.25">
      <c r="A141" s="40" t="s">
        <v>125</v>
      </c>
      <c r="B141" s="8" t="s">
        <v>209</v>
      </c>
      <c r="C141" s="8" t="s">
        <v>210</v>
      </c>
      <c r="D141" s="61"/>
      <c r="E141" s="29">
        <f t="shared" ref="E141" si="8">E144+E147</f>
        <v>0</v>
      </c>
      <c r="F141" s="23"/>
      <c r="G141" s="23"/>
      <c r="H141" s="23"/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>
        <v>23.523300169999999</v>
      </c>
      <c r="V141" s="29">
        <v>23.523300169999999</v>
      </c>
      <c r="W141" s="29">
        <v>0</v>
      </c>
      <c r="X141" s="29">
        <v>0</v>
      </c>
      <c r="Y141" s="29">
        <v>0</v>
      </c>
      <c r="Z141" s="29">
        <v>0</v>
      </c>
      <c r="AA141" s="10"/>
      <c r="AB141" s="10"/>
      <c r="AC141" s="10"/>
      <c r="AD141" s="10"/>
      <c r="AE141" s="10"/>
      <c r="AF141" s="10"/>
      <c r="AG141" s="10"/>
      <c r="AH141" s="10"/>
      <c r="AI141" s="10"/>
      <c r="AJ141" s="101">
        <v>12.44711</v>
      </c>
      <c r="AK141" s="101">
        <v>0</v>
      </c>
      <c r="AL141" s="101">
        <v>0</v>
      </c>
      <c r="AM141" s="101">
        <v>10.548398305084747</v>
      </c>
      <c r="AN141" s="101">
        <v>1.8987116949152529</v>
      </c>
      <c r="AO141" s="29">
        <v>11.525481979999999</v>
      </c>
      <c r="AP141" s="29">
        <v>0</v>
      </c>
      <c r="AQ141" s="29">
        <v>0</v>
      </c>
      <c r="AR141" s="29">
        <v>9.7682118599999992</v>
      </c>
      <c r="AS141" s="29">
        <v>1.7572701200000003</v>
      </c>
      <c r="AT141" s="101">
        <v>-10.87623507</v>
      </c>
      <c r="AU141" s="101">
        <v>0</v>
      </c>
      <c r="AV141" s="101">
        <v>0</v>
      </c>
      <c r="AW141" s="101">
        <v>-9.2171483644067802</v>
      </c>
      <c r="AX141" s="101">
        <v>-1.6590867055932197</v>
      </c>
      <c r="AY141" s="29">
        <v>-10.87623507</v>
      </c>
      <c r="AZ141" s="29">
        <v>0</v>
      </c>
      <c r="BA141" s="29">
        <v>0</v>
      </c>
      <c r="BB141" s="29">
        <v>-9.2171483644067802</v>
      </c>
      <c r="BC141" s="29">
        <v>-1.6590867055932197</v>
      </c>
      <c r="BD141" s="101">
        <v>0</v>
      </c>
      <c r="BE141" s="101">
        <v>0</v>
      </c>
      <c r="BF141" s="101">
        <v>0</v>
      </c>
      <c r="BG141" s="101">
        <v>0</v>
      </c>
      <c r="BH141" s="101">
        <v>0</v>
      </c>
      <c r="BI141" s="29">
        <v>0</v>
      </c>
      <c r="BJ141" s="29">
        <v>0</v>
      </c>
      <c r="BK141" s="29">
        <v>0</v>
      </c>
      <c r="BL141" s="29">
        <v>0</v>
      </c>
      <c r="BM141" s="29">
        <v>0</v>
      </c>
      <c r="BN141" s="29">
        <v>0</v>
      </c>
      <c r="BO141" s="29">
        <v>0</v>
      </c>
      <c r="BP141" s="29">
        <v>0</v>
      </c>
      <c r="BQ141" s="29">
        <v>0</v>
      </c>
      <c r="BR141" s="29">
        <v>0</v>
      </c>
      <c r="BS141" s="37">
        <v>0</v>
      </c>
      <c r="BT141" s="37">
        <v>0</v>
      </c>
      <c r="BU141" s="37">
        <v>0</v>
      </c>
      <c r="BV141" s="37">
        <v>0</v>
      </c>
      <c r="BW141" s="37">
        <v>0</v>
      </c>
      <c r="BX141" s="29">
        <v>0</v>
      </c>
      <c r="BY141" s="29">
        <v>0</v>
      </c>
      <c r="BZ141" s="29">
        <v>0</v>
      </c>
      <c r="CA141" s="29">
        <v>0</v>
      </c>
      <c r="CB141" s="29">
        <v>0</v>
      </c>
      <c r="CC141" s="29">
        <v>0</v>
      </c>
      <c r="CD141" s="29">
        <v>0</v>
      </c>
      <c r="CE141" s="29">
        <v>0</v>
      </c>
      <c r="CF141" s="29">
        <v>0</v>
      </c>
      <c r="CG141" s="29">
        <v>0</v>
      </c>
      <c r="CH141" s="29">
        <v>0</v>
      </c>
      <c r="CI141" s="29">
        <v>0</v>
      </c>
      <c r="CJ141" s="29">
        <v>0</v>
      </c>
      <c r="CK141" s="29">
        <v>0</v>
      </c>
      <c r="CL141" s="29">
        <v>0</v>
      </c>
      <c r="CM141" s="29">
        <v>0.64924690999999957</v>
      </c>
      <c r="CN141" s="29">
        <v>0</v>
      </c>
      <c r="CO141" s="29">
        <v>0</v>
      </c>
      <c r="CP141" s="29">
        <v>0.55106349559321899</v>
      </c>
      <c r="CQ141" s="29">
        <v>9.8183414406780578E-2</v>
      </c>
      <c r="CR141" s="29">
        <v>0.64924690999999957</v>
      </c>
      <c r="CS141" s="29">
        <v>0</v>
      </c>
      <c r="CT141" s="29">
        <v>0</v>
      </c>
      <c r="CU141" s="29">
        <v>0.55106349559321899</v>
      </c>
      <c r="CV141" s="29">
        <v>9.8183414406780578E-2</v>
      </c>
      <c r="CW141" s="62"/>
    </row>
    <row r="142" spans="1:101" s="40" customFormat="1" x14ac:dyDescent="0.25">
      <c r="A142" s="40" t="s">
        <v>125</v>
      </c>
      <c r="B142" s="9"/>
      <c r="C142" s="2" t="s">
        <v>190</v>
      </c>
      <c r="D142" s="13"/>
      <c r="E142" s="11"/>
      <c r="F142" s="19"/>
      <c r="G142" s="19"/>
      <c r="H142" s="19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0"/>
      <c r="AB142" s="10"/>
      <c r="AC142" s="10"/>
      <c r="AD142" s="10"/>
      <c r="AE142" s="10"/>
      <c r="AF142" s="10"/>
      <c r="AG142" s="10"/>
      <c r="AH142" s="10"/>
      <c r="AI142" s="10"/>
      <c r="AJ142" s="99"/>
      <c r="AK142" s="99"/>
      <c r="AL142" s="99"/>
      <c r="AM142" s="99"/>
      <c r="AN142" s="99"/>
      <c r="AO142" s="11"/>
      <c r="AP142" s="11"/>
      <c r="AQ142" s="11"/>
      <c r="AR142" s="11"/>
      <c r="AS142" s="11"/>
      <c r="AT142" s="99"/>
      <c r="AU142" s="99"/>
      <c r="AV142" s="99"/>
      <c r="AW142" s="99"/>
      <c r="AX142" s="99"/>
      <c r="AY142" s="11"/>
      <c r="AZ142" s="11"/>
      <c r="BA142" s="11"/>
      <c r="BB142" s="11"/>
      <c r="BC142" s="11"/>
      <c r="BD142" s="99"/>
      <c r="BE142" s="99"/>
      <c r="BF142" s="99"/>
      <c r="BG142" s="99"/>
      <c r="BH142" s="99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33"/>
      <c r="BT142" s="33"/>
      <c r="BU142" s="33"/>
      <c r="BV142" s="33"/>
      <c r="BW142" s="33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56"/>
    </row>
    <row r="143" spans="1:101" s="40" customFormat="1" ht="30" x14ac:dyDescent="0.25">
      <c r="A143" s="40" t="s">
        <v>125</v>
      </c>
      <c r="B143" s="12" t="s">
        <v>209</v>
      </c>
      <c r="C143" s="3" t="s">
        <v>211</v>
      </c>
      <c r="D143" s="14" t="s">
        <v>212</v>
      </c>
      <c r="E143" s="10" t="s">
        <v>115</v>
      </c>
      <c r="F143" s="20">
        <f>[1]f2!D80</f>
        <v>2017</v>
      </c>
      <c r="G143" s="20" t="s">
        <v>179</v>
      </c>
      <c r="H143" s="20" t="str">
        <f>G143</f>
        <v>нд</v>
      </c>
      <c r="I143" s="10"/>
      <c r="J143" s="10"/>
      <c r="K143" s="26"/>
      <c r="L143" s="10"/>
      <c r="M143" s="10"/>
      <c r="N143" s="10"/>
      <c r="O143" s="10"/>
      <c r="P143" s="10"/>
      <c r="Q143" s="10"/>
      <c r="R143" s="10"/>
      <c r="S143" s="10"/>
      <c r="T143" s="10"/>
      <c r="U143" s="10">
        <v>12.271395119999999</v>
      </c>
      <c r="V143" s="10">
        <v>12.271395119999999</v>
      </c>
      <c r="W143" s="10">
        <v>0</v>
      </c>
      <c r="X143" s="10">
        <v>0</v>
      </c>
      <c r="Y143" s="10">
        <v>0</v>
      </c>
      <c r="Z143" s="10">
        <v>0</v>
      </c>
      <c r="AA143" s="10"/>
      <c r="AB143" s="10"/>
      <c r="AC143" s="10"/>
      <c r="AD143" s="10"/>
      <c r="AE143" s="10"/>
      <c r="AF143" s="10"/>
      <c r="AG143" s="10"/>
      <c r="AH143" s="10"/>
      <c r="AI143" s="10"/>
      <c r="AJ143" s="100">
        <v>6</v>
      </c>
      <c r="AK143" s="100"/>
      <c r="AL143" s="100"/>
      <c r="AM143" s="100">
        <v>5.0847457627118651</v>
      </c>
      <c r="AN143" s="100">
        <v>0.91525423728813493</v>
      </c>
      <c r="AO143" s="10">
        <v>4.6867653699999998</v>
      </c>
      <c r="AP143" s="10">
        <v>0</v>
      </c>
      <c r="AQ143" s="10">
        <v>0</v>
      </c>
      <c r="AR143" s="10">
        <v>3.9726893099999998</v>
      </c>
      <c r="AS143" s="10">
        <v>0.71407606000000001</v>
      </c>
      <c r="AT143" s="100">
        <v>-4.0642220699999996</v>
      </c>
      <c r="AU143" s="100"/>
      <c r="AV143" s="100"/>
      <c r="AW143" s="100">
        <v>-3.4442559915254236</v>
      </c>
      <c r="AX143" s="100">
        <v>-0.61996607847457597</v>
      </c>
      <c r="AY143" s="10">
        <v>-4.0642220699999996</v>
      </c>
      <c r="AZ143" s="10">
        <v>0</v>
      </c>
      <c r="BA143" s="10">
        <v>0</v>
      </c>
      <c r="BB143" s="10">
        <v>-3.4442559915254236</v>
      </c>
      <c r="BC143" s="10">
        <v>-0.61996607847457597</v>
      </c>
      <c r="BD143" s="100">
        <v>0</v>
      </c>
      <c r="BE143" s="100">
        <v>0</v>
      </c>
      <c r="BF143" s="100">
        <v>0</v>
      </c>
      <c r="BG143" s="100">
        <v>0</v>
      </c>
      <c r="BH143" s="100">
        <v>0</v>
      </c>
      <c r="BI143" s="10">
        <v>0</v>
      </c>
      <c r="BJ143" s="10">
        <v>0</v>
      </c>
      <c r="BK143" s="10">
        <v>0</v>
      </c>
      <c r="BL143" s="10">
        <v>0</v>
      </c>
      <c r="BM143" s="10">
        <v>0</v>
      </c>
      <c r="BN143" s="10">
        <v>0</v>
      </c>
      <c r="BO143" s="10">
        <v>0</v>
      </c>
      <c r="BP143" s="10">
        <v>0</v>
      </c>
      <c r="BQ143" s="10">
        <v>0</v>
      </c>
      <c r="BR143" s="10">
        <v>0</v>
      </c>
      <c r="BS143" s="34">
        <v>0</v>
      </c>
      <c r="BT143" s="34"/>
      <c r="BU143" s="34"/>
      <c r="BV143" s="34">
        <v>0</v>
      </c>
      <c r="BW143" s="34"/>
      <c r="BX143" s="10">
        <v>0</v>
      </c>
      <c r="BY143" s="10"/>
      <c r="BZ143" s="10"/>
      <c r="CA143" s="10"/>
      <c r="CB143" s="10"/>
      <c r="CC143" s="10">
        <v>0</v>
      </c>
      <c r="CD143" s="10"/>
      <c r="CE143" s="10"/>
      <c r="CF143" s="10"/>
      <c r="CG143" s="10"/>
      <c r="CH143" s="10">
        <v>0</v>
      </c>
      <c r="CI143" s="10">
        <v>0</v>
      </c>
      <c r="CJ143" s="10">
        <v>0</v>
      </c>
      <c r="CK143" s="10">
        <v>0</v>
      </c>
      <c r="CL143" s="10">
        <v>0</v>
      </c>
      <c r="CM143" s="10">
        <v>0.62254330000000024</v>
      </c>
      <c r="CN143" s="10">
        <v>0</v>
      </c>
      <c r="CO143" s="10">
        <v>0</v>
      </c>
      <c r="CP143" s="10">
        <v>0.5284333184745762</v>
      </c>
      <c r="CQ143" s="10">
        <v>9.4109981525424047E-2</v>
      </c>
      <c r="CR143" s="10">
        <v>0.62254330000000024</v>
      </c>
      <c r="CS143" s="10">
        <v>0</v>
      </c>
      <c r="CT143" s="10">
        <v>0</v>
      </c>
      <c r="CU143" s="10">
        <v>0.5284333184745762</v>
      </c>
      <c r="CV143" s="10">
        <v>9.4109981525424047E-2</v>
      </c>
      <c r="CW143" s="3" t="s">
        <v>213</v>
      </c>
    </row>
    <row r="144" spans="1:101" x14ac:dyDescent="0.25">
      <c r="A144" s="40" t="s">
        <v>125</v>
      </c>
      <c r="B144" s="9"/>
      <c r="C144" s="2" t="s">
        <v>117</v>
      </c>
      <c r="D144" s="13"/>
      <c r="E144" s="11">
        <f t="shared" ref="E144" si="9">SUM(E143)</f>
        <v>0</v>
      </c>
      <c r="F144" s="19"/>
      <c r="G144" s="19"/>
      <c r="H144" s="19"/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12.271395119999999</v>
      </c>
      <c r="V144" s="11">
        <v>12.271395119999999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0</v>
      </c>
      <c r="AJ144" s="99">
        <v>6</v>
      </c>
      <c r="AK144" s="99">
        <v>0</v>
      </c>
      <c r="AL144" s="99">
        <v>0</v>
      </c>
      <c r="AM144" s="99">
        <v>5.0847457627118651</v>
      </c>
      <c r="AN144" s="99">
        <v>0.91525423728813493</v>
      </c>
      <c r="AO144" s="11">
        <v>4.6867653699999998</v>
      </c>
      <c r="AP144" s="11">
        <v>0</v>
      </c>
      <c r="AQ144" s="11">
        <v>0</v>
      </c>
      <c r="AR144" s="11">
        <v>3.9726893099999998</v>
      </c>
      <c r="AS144" s="11">
        <v>0.71407606000000001</v>
      </c>
      <c r="AT144" s="99">
        <v>-4.0642220699999996</v>
      </c>
      <c r="AU144" s="99">
        <v>0</v>
      </c>
      <c r="AV144" s="99">
        <v>0</v>
      </c>
      <c r="AW144" s="99">
        <v>-3.4442559915254236</v>
      </c>
      <c r="AX144" s="99">
        <v>-0.61996607847457597</v>
      </c>
      <c r="AY144" s="11">
        <v>-4.0642220699999996</v>
      </c>
      <c r="AZ144" s="11">
        <v>0</v>
      </c>
      <c r="BA144" s="11">
        <v>0</v>
      </c>
      <c r="BB144" s="11">
        <v>-3.4442559915254236</v>
      </c>
      <c r="BC144" s="11">
        <v>-0.61996607847457597</v>
      </c>
      <c r="BD144" s="99">
        <v>0</v>
      </c>
      <c r="BE144" s="99">
        <v>0</v>
      </c>
      <c r="BF144" s="99">
        <v>0</v>
      </c>
      <c r="BG144" s="99">
        <v>0</v>
      </c>
      <c r="BH144" s="99">
        <v>0</v>
      </c>
      <c r="BI144" s="11">
        <v>0</v>
      </c>
      <c r="BJ144" s="11">
        <v>0</v>
      </c>
      <c r="BK144" s="11">
        <v>0</v>
      </c>
      <c r="BL144" s="11">
        <v>0</v>
      </c>
      <c r="BM144" s="11">
        <v>0</v>
      </c>
      <c r="BN144" s="11">
        <v>0</v>
      </c>
      <c r="BO144" s="11">
        <v>0</v>
      </c>
      <c r="BP144" s="11">
        <v>0</v>
      </c>
      <c r="BQ144" s="11">
        <v>0</v>
      </c>
      <c r="BR144" s="11">
        <v>0</v>
      </c>
      <c r="BS144" s="33">
        <v>0</v>
      </c>
      <c r="BT144" s="33">
        <v>0</v>
      </c>
      <c r="BU144" s="33">
        <v>0</v>
      </c>
      <c r="BV144" s="33">
        <v>0</v>
      </c>
      <c r="BW144" s="33">
        <v>0</v>
      </c>
      <c r="BX144" s="11">
        <v>0</v>
      </c>
      <c r="BY144" s="11">
        <v>0</v>
      </c>
      <c r="BZ144" s="11">
        <v>0</v>
      </c>
      <c r="CA144" s="11">
        <v>0</v>
      </c>
      <c r="CB144" s="11">
        <v>0</v>
      </c>
      <c r="CC144" s="11">
        <v>0</v>
      </c>
      <c r="CD144" s="11">
        <v>0</v>
      </c>
      <c r="CE144" s="11">
        <v>0</v>
      </c>
      <c r="CF144" s="11">
        <v>0</v>
      </c>
      <c r="CG144" s="11">
        <v>0</v>
      </c>
      <c r="CH144" s="11">
        <v>0</v>
      </c>
      <c r="CI144" s="11">
        <v>0</v>
      </c>
      <c r="CJ144" s="11">
        <v>0</v>
      </c>
      <c r="CK144" s="11">
        <v>0</v>
      </c>
      <c r="CL144" s="11">
        <v>0</v>
      </c>
      <c r="CM144" s="11">
        <v>0.62254330000000024</v>
      </c>
      <c r="CN144" s="11">
        <v>0</v>
      </c>
      <c r="CO144" s="11">
        <v>0</v>
      </c>
      <c r="CP144" s="11">
        <v>0.5284333184745762</v>
      </c>
      <c r="CQ144" s="11">
        <v>9.4109981525424047E-2</v>
      </c>
      <c r="CR144" s="11">
        <v>0.62254330000000024</v>
      </c>
      <c r="CS144" s="11">
        <v>0</v>
      </c>
      <c r="CT144" s="11">
        <v>0</v>
      </c>
      <c r="CU144" s="11">
        <v>0.5284333184745762</v>
      </c>
      <c r="CV144" s="11">
        <v>9.4109981525424047E-2</v>
      </c>
      <c r="CW144" s="56"/>
    </row>
    <row r="145" spans="1:101" x14ac:dyDescent="0.25">
      <c r="A145" s="40" t="s">
        <v>125</v>
      </c>
      <c r="B145" s="9"/>
      <c r="C145" s="2" t="s">
        <v>214</v>
      </c>
      <c r="D145" s="13"/>
      <c r="E145" s="11"/>
      <c r="F145" s="19"/>
      <c r="G145" s="19"/>
      <c r="H145" s="19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99"/>
      <c r="AK145" s="99"/>
      <c r="AL145" s="99"/>
      <c r="AM145" s="99"/>
      <c r="AN145" s="99"/>
      <c r="AO145" s="11"/>
      <c r="AP145" s="11"/>
      <c r="AQ145" s="11"/>
      <c r="AR145" s="11"/>
      <c r="AS145" s="11"/>
      <c r="AT145" s="99"/>
      <c r="AU145" s="99"/>
      <c r="AV145" s="99"/>
      <c r="AW145" s="99"/>
      <c r="AX145" s="99"/>
      <c r="AY145" s="11"/>
      <c r="AZ145" s="11"/>
      <c r="BA145" s="11"/>
      <c r="BB145" s="11"/>
      <c r="BC145" s="11"/>
      <c r="BD145" s="99"/>
      <c r="BE145" s="99"/>
      <c r="BF145" s="99"/>
      <c r="BG145" s="99"/>
      <c r="BH145" s="99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33"/>
      <c r="BT145" s="33"/>
      <c r="BU145" s="33"/>
      <c r="BV145" s="33"/>
      <c r="BW145" s="33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56"/>
    </row>
    <row r="146" spans="1:101" s="40" customFormat="1" ht="30" x14ac:dyDescent="0.25">
      <c r="A146" s="40" t="s">
        <v>125</v>
      </c>
      <c r="B146" s="12" t="s">
        <v>209</v>
      </c>
      <c r="C146" s="3" t="s">
        <v>215</v>
      </c>
      <c r="D146" s="14" t="s">
        <v>216</v>
      </c>
      <c r="E146" s="10" t="s">
        <v>115</v>
      </c>
      <c r="F146" s="20">
        <f>[1]f2!D83</f>
        <v>2017</v>
      </c>
      <c r="G146" s="20" t="s">
        <v>179</v>
      </c>
      <c r="H146" s="20" t="str">
        <f>G146</f>
        <v>нд</v>
      </c>
      <c r="I146" s="10"/>
      <c r="J146" s="10"/>
      <c r="K146" s="26"/>
      <c r="L146" s="10"/>
      <c r="M146" s="10"/>
      <c r="N146" s="10"/>
      <c r="O146" s="10"/>
      <c r="P146" s="10"/>
      <c r="Q146" s="10"/>
      <c r="R146" s="10"/>
      <c r="S146" s="10"/>
      <c r="T146" s="10"/>
      <c r="U146" s="10">
        <v>11.25190505</v>
      </c>
      <c r="V146" s="10">
        <v>11.25190505</v>
      </c>
      <c r="W146" s="10">
        <v>0</v>
      </c>
      <c r="X146" s="10">
        <v>0</v>
      </c>
      <c r="Y146" s="10">
        <v>0</v>
      </c>
      <c r="Z146" s="10">
        <v>0</v>
      </c>
      <c r="AA146" s="10"/>
      <c r="AB146" s="10"/>
      <c r="AC146" s="10"/>
      <c r="AD146" s="10"/>
      <c r="AE146" s="10"/>
      <c r="AF146" s="10"/>
      <c r="AG146" s="10"/>
      <c r="AH146" s="10"/>
      <c r="AI146" s="10"/>
      <c r="AJ146" s="100">
        <v>6.4471100000000003</v>
      </c>
      <c r="AK146" s="100"/>
      <c r="AL146" s="100"/>
      <c r="AM146" s="100">
        <v>5.4636525423728823</v>
      </c>
      <c r="AN146" s="100">
        <v>0.983457457627118</v>
      </c>
      <c r="AO146" s="10">
        <v>6.8387166099999996</v>
      </c>
      <c r="AP146" s="10">
        <v>0</v>
      </c>
      <c r="AQ146" s="10">
        <v>0</v>
      </c>
      <c r="AR146" s="10">
        <v>5.7955225499999994</v>
      </c>
      <c r="AS146" s="10">
        <v>1.0431940600000003</v>
      </c>
      <c r="AT146" s="100">
        <v>-6.8120130000000003</v>
      </c>
      <c r="AU146" s="100"/>
      <c r="AV146" s="100"/>
      <c r="AW146" s="100">
        <v>-5.7728923728813566</v>
      </c>
      <c r="AX146" s="100">
        <v>-1.0391206271186437</v>
      </c>
      <c r="AY146" s="10">
        <v>-6.8120130000000003</v>
      </c>
      <c r="AZ146" s="10">
        <v>0</v>
      </c>
      <c r="BA146" s="10">
        <v>0</v>
      </c>
      <c r="BB146" s="10">
        <v>-5.7728923728813566</v>
      </c>
      <c r="BC146" s="10">
        <v>-1.0391206271186437</v>
      </c>
      <c r="BD146" s="100">
        <v>0</v>
      </c>
      <c r="BE146" s="100">
        <v>0</v>
      </c>
      <c r="BF146" s="100">
        <v>0</v>
      </c>
      <c r="BG146" s="100">
        <v>0</v>
      </c>
      <c r="BH146" s="100">
        <v>0</v>
      </c>
      <c r="BI146" s="10">
        <v>0</v>
      </c>
      <c r="BJ146" s="10">
        <v>0</v>
      </c>
      <c r="BK146" s="10">
        <v>0</v>
      </c>
      <c r="BL146" s="10">
        <v>0</v>
      </c>
      <c r="BM146" s="10">
        <v>0</v>
      </c>
      <c r="BN146" s="10">
        <v>0</v>
      </c>
      <c r="BO146" s="10">
        <v>0</v>
      </c>
      <c r="BP146" s="10">
        <v>0</v>
      </c>
      <c r="BQ146" s="10">
        <v>0</v>
      </c>
      <c r="BR146" s="10">
        <v>0</v>
      </c>
      <c r="BS146" s="34">
        <v>0</v>
      </c>
      <c r="BT146" s="35"/>
      <c r="BU146" s="35"/>
      <c r="BV146" s="35">
        <v>0</v>
      </c>
      <c r="BW146" s="35"/>
      <c r="BX146" s="10">
        <v>0</v>
      </c>
      <c r="BY146" s="10"/>
      <c r="BZ146" s="10"/>
      <c r="CA146" s="10"/>
      <c r="CB146" s="10"/>
      <c r="CC146" s="10">
        <v>0</v>
      </c>
      <c r="CD146" s="10"/>
      <c r="CE146" s="10"/>
      <c r="CF146" s="10"/>
      <c r="CG146" s="10"/>
      <c r="CH146" s="10">
        <v>0</v>
      </c>
      <c r="CI146" s="10">
        <v>0</v>
      </c>
      <c r="CJ146" s="10">
        <v>0</v>
      </c>
      <c r="CK146" s="10">
        <v>0</v>
      </c>
      <c r="CL146" s="10">
        <v>0</v>
      </c>
      <c r="CM146" s="10">
        <v>2.6703609999999323E-2</v>
      </c>
      <c r="CN146" s="10">
        <v>0</v>
      </c>
      <c r="CO146" s="10">
        <v>0</v>
      </c>
      <c r="CP146" s="10">
        <v>2.2630177118642791E-2</v>
      </c>
      <c r="CQ146" s="10">
        <v>4.0734328813565313E-3</v>
      </c>
      <c r="CR146" s="10">
        <v>2.6703609999999323E-2</v>
      </c>
      <c r="CS146" s="10">
        <v>0</v>
      </c>
      <c r="CT146" s="10">
        <v>0</v>
      </c>
      <c r="CU146" s="10">
        <v>2.2630177118642791E-2</v>
      </c>
      <c r="CV146" s="10">
        <v>4.0734328813565313E-3</v>
      </c>
      <c r="CW146" s="3" t="s">
        <v>213</v>
      </c>
    </row>
    <row r="147" spans="1:101" s="40" customFormat="1" ht="30" customHeight="1" x14ac:dyDescent="0.25">
      <c r="B147" s="9"/>
      <c r="C147" s="2" t="s">
        <v>217</v>
      </c>
      <c r="D147" s="13"/>
      <c r="E147" s="11">
        <f t="shared" ref="E147" si="10">SUM(E146)</f>
        <v>0</v>
      </c>
      <c r="F147" s="19"/>
      <c r="G147" s="19"/>
      <c r="H147" s="19"/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11.25190505</v>
      </c>
      <c r="V147" s="11">
        <v>11.25190505</v>
      </c>
      <c r="W147" s="11">
        <v>0</v>
      </c>
      <c r="X147" s="11">
        <v>0</v>
      </c>
      <c r="Y147" s="11">
        <v>0</v>
      </c>
      <c r="Z147" s="11">
        <v>0</v>
      </c>
      <c r="AA147" s="10"/>
      <c r="AB147" s="10"/>
      <c r="AC147" s="10"/>
      <c r="AD147" s="10"/>
      <c r="AE147" s="10"/>
      <c r="AF147" s="10"/>
      <c r="AG147" s="10"/>
      <c r="AH147" s="10"/>
      <c r="AI147" s="10"/>
      <c r="AJ147" s="99">
        <v>6.4471100000000003</v>
      </c>
      <c r="AK147" s="99">
        <v>0</v>
      </c>
      <c r="AL147" s="99">
        <v>0</v>
      </c>
      <c r="AM147" s="99">
        <v>5.4636525423728823</v>
      </c>
      <c r="AN147" s="99">
        <v>0.983457457627118</v>
      </c>
      <c r="AO147" s="11">
        <v>6.8387166099999996</v>
      </c>
      <c r="AP147" s="11">
        <v>0</v>
      </c>
      <c r="AQ147" s="11">
        <v>0</v>
      </c>
      <c r="AR147" s="11">
        <v>5.7955225499999994</v>
      </c>
      <c r="AS147" s="11">
        <v>1.0431940600000003</v>
      </c>
      <c r="AT147" s="99">
        <v>-6.8120130000000003</v>
      </c>
      <c r="AU147" s="99">
        <v>0</v>
      </c>
      <c r="AV147" s="99">
        <v>0</v>
      </c>
      <c r="AW147" s="99">
        <v>-5.7728923728813566</v>
      </c>
      <c r="AX147" s="99">
        <v>-1.0391206271186437</v>
      </c>
      <c r="AY147" s="11">
        <v>-6.8120130000000003</v>
      </c>
      <c r="AZ147" s="11">
        <v>0</v>
      </c>
      <c r="BA147" s="11">
        <v>0</v>
      </c>
      <c r="BB147" s="11">
        <v>-5.7728923728813566</v>
      </c>
      <c r="BC147" s="11">
        <v>-1.0391206271186437</v>
      </c>
      <c r="BD147" s="99">
        <v>0</v>
      </c>
      <c r="BE147" s="99">
        <v>0</v>
      </c>
      <c r="BF147" s="99">
        <v>0</v>
      </c>
      <c r="BG147" s="99">
        <v>0</v>
      </c>
      <c r="BH147" s="99">
        <v>0</v>
      </c>
      <c r="BI147" s="11">
        <v>0</v>
      </c>
      <c r="BJ147" s="11">
        <v>0</v>
      </c>
      <c r="BK147" s="11">
        <v>0</v>
      </c>
      <c r="BL147" s="11">
        <v>0</v>
      </c>
      <c r="BM147" s="11">
        <v>0</v>
      </c>
      <c r="BN147" s="11">
        <v>0</v>
      </c>
      <c r="BO147" s="11">
        <v>0</v>
      </c>
      <c r="BP147" s="11">
        <v>0</v>
      </c>
      <c r="BQ147" s="11">
        <v>0</v>
      </c>
      <c r="BR147" s="11">
        <v>0</v>
      </c>
      <c r="BS147" s="33">
        <v>0</v>
      </c>
      <c r="BT147" s="33">
        <v>0</v>
      </c>
      <c r="BU147" s="33">
        <v>0</v>
      </c>
      <c r="BV147" s="33">
        <v>0</v>
      </c>
      <c r="BW147" s="33">
        <v>0</v>
      </c>
      <c r="BX147" s="11">
        <v>0</v>
      </c>
      <c r="BY147" s="11">
        <v>0</v>
      </c>
      <c r="BZ147" s="11">
        <v>0</v>
      </c>
      <c r="CA147" s="11">
        <v>0</v>
      </c>
      <c r="CB147" s="11">
        <v>0</v>
      </c>
      <c r="CC147" s="11">
        <v>0</v>
      </c>
      <c r="CD147" s="11">
        <v>0</v>
      </c>
      <c r="CE147" s="11">
        <v>0</v>
      </c>
      <c r="CF147" s="11">
        <v>0</v>
      </c>
      <c r="CG147" s="11">
        <v>0</v>
      </c>
      <c r="CH147" s="11">
        <v>0</v>
      </c>
      <c r="CI147" s="11">
        <v>0</v>
      </c>
      <c r="CJ147" s="11">
        <v>0</v>
      </c>
      <c r="CK147" s="11">
        <v>0</v>
      </c>
      <c r="CL147" s="11">
        <v>0</v>
      </c>
      <c r="CM147" s="11">
        <v>2.6703609999999323E-2</v>
      </c>
      <c r="CN147" s="11">
        <v>0</v>
      </c>
      <c r="CO147" s="11">
        <v>0</v>
      </c>
      <c r="CP147" s="11">
        <v>2.2630177118642791E-2</v>
      </c>
      <c r="CQ147" s="11">
        <v>4.0734328813565313E-3</v>
      </c>
      <c r="CR147" s="11">
        <v>2.6703609999999323E-2</v>
      </c>
      <c r="CS147" s="11">
        <v>0</v>
      </c>
      <c r="CT147" s="11">
        <v>0</v>
      </c>
      <c r="CU147" s="11">
        <v>2.2630177118642791E-2</v>
      </c>
      <c r="CV147" s="11">
        <v>4.0734328813565313E-3</v>
      </c>
      <c r="CW147" s="56"/>
    </row>
    <row r="148" spans="1:101" x14ac:dyDescent="0.25">
      <c r="B148" s="8" t="s">
        <v>218</v>
      </c>
      <c r="C148" s="8" t="s">
        <v>219</v>
      </c>
      <c r="D148" s="61"/>
      <c r="E148" s="29">
        <f t="shared" ref="E148" si="11">E152</f>
        <v>0</v>
      </c>
      <c r="F148" s="23"/>
      <c r="G148" s="23"/>
      <c r="H148" s="23"/>
      <c r="I148" s="29">
        <v>29.621728000000001</v>
      </c>
      <c r="J148" s="29">
        <v>243.052435</v>
      </c>
      <c r="K148" s="29"/>
      <c r="L148" s="29">
        <v>29.621728000000001</v>
      </c>
      <c r="M148" s="29">
        <v>243.052435</v>
      </c>
      <c r="N148" s="29"/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>
        <v>243.052435</v>
      </c>
      <c r="V148" s="29">
        <v>243.052435</v>
      </c>
      <c r="W148" s="29">
        <v>0</v>
      </c>
      <c r="X148" s="29">
        <v>0</v>
      </c>
      <c r="Y148" s="29">
        <v>0</v>
      </c>
      <c r="Z148" s="29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01">
        <v>27.949587999999999</v>
      </c>
      <c r="AK148" s="101">
        <v>0</v>
      </c>
      <c r="AL148" s="101">
        <v>0</v>
      </c>
      <c r="AM148" s="101">
        <v>23.686091525423727</v>
      </c>
      <c r="AN148" s="101">
        <v>4.2634964745762716</v>
      </c>
      <c r="AO148" s="29">
        <v>28.49711344</v>
      </c>
      <c r="AP148" s="29">
        <v>0</v>
      </c>
      <c r="AQ148" s="29">
        <v>0</v>
      </c>
      <c r="AR148" s="29">
        <v>24.170004599999999</v>
      </c>
      <c r="AS148" s="29">
        <v>4.3271088399999993</v>
      </c>
      <c r="AT148" s="101">
        <v>-21.683370662999998</v>
      </c>
      <c r="AU148" s="101">
        <v>0</v>
      </c>
      <c r="AV148" s="101">
        <v>0</v>
      </c>
      <c r="AW148" s="101">
        <v>-18.37573785</v>
      </c>
      <c r="AX148" s="101">
        <v>-3.3076328129999997</v>
      </c>
      <c r="AY148" s="29">
        <v>-21.853059940000001</v>
      </c>
      <c r="AZ148" s="29">
        <v>0</v>
      </c>
      <c r="BA148" s="29">
        <v>0</v>
      </c>
      <c r="BB148" s="29">
        <v>-18.519542322033899</v>
      </c>
      <c r="BC148" s="29">
        <v>-3.333517617966101</v>
      </c>
      <c r="BD148" s="101">
        <v>0</v>
      </c>
      <c r="BE148" s="101">
        <v>0</v>
      </c>
      <c r="BF148" s="101">
        <v>0</v>
      </c>
      <c r="BG148" s="101">
        <v>0</v>
      </c>
      <c r="BH148" s="101">
        <v>0</v>
      </c>
      <c r="BI148" s="29">
        <v>0</v>
      </c>
      <c r="BJ148" s="29">
        <v>0</v>
      </c>
      <c r="BK148" s="29">
        <v>0</v>
      </c>
      <c r="BL148" s="29">
        <v>0</v>
      </c>
      <c r="BM148" s="29">
        <v>0</v>
      </c>
      <c r="BN148" s="29">
        <v>0</v>
      </c>
      <c r="BO148" s="29">
        <v>0</v>
      </c>
      <c r="BP148" s="29">
        <v>0</v>
      </c>
      <c r="BQ148" s="29">
        <v>0</v>
      </c>
      <c r="BR148" s="29">
        <v>0</v>
      </c>
      <c r="BS148" s="37">
        <v>0</v>
      </c>
      <c r="BT148" s="37">
        <v>0</v>
      </c>
      <c r="BU148" s="37">
        <v>0</v>
      </c>
      <c r="BV148" s="37">
        <v>0</v>
      </c>
      <c r="BW148" s="37">
        <v>0</v>
      </c>
      <c r="BX148" s="29">
        <v>0</v>
      </c>
      <c r="BY148" s="29">
        <v>0</v>
      </c>
      <c r="BZ148" s="29">
        <v>0</v>
      </c>
      <c r="CA148" s="29">
        <v>0</v>
      </c>
      <c r="CB148" s="29">
        <v>0</v>
      </c>
      <c r="CC148" s="29">
        <v>0</v>
      </c>
      <c r="CD148" s="29">
        <v>0</v>
      </c>
      <c r="CE148" s="29">
        <v>0</v>
      </c>
      <c r="CF148" s="29">
        <v>0</v>
      </c>
      <c r="CG148" s="29">
        <v>0</v>
      </c>
      <c r="CH148" s="29">
        <v>0</v>
      </c>
      <c r="CI148" s="29">
        <v>0</v>
      </c>
      <c r="CJ148" s="29">
        <v>0</v>
      </c>
      <c r="CK148" s="29">
        <v>0</v>
      </c>
      <c r="CL148" s="29">
        <v>0</v>
      </c>
      <c r="CM148" s="29">
        <v>6.6440535000000001</v>
      </c>
      <c r="CN148" s="29">
        <v>0</v>
      </c>
      <c r="CO148" s="29">
        <v>0</v>
      </c>
      <c r="CP148" s="29">
        <v>5.6504622779661018</v>
      </c>
      <c r="CQ148" s="29">
        <v>0.99359122203389827</v>
      </c>
      <c r="CR148" s="29">
        <v>6.6440535000000001</v>
      </c>
      <c r="CS148" s="29">
        <v>0</v>
      </c>
      <c r="CT148" s="29">
        <v>0</v>
      </c>
      <c r="CU148" s="29">
        <v>5.6504622779661018</v>
      </c>
      <c r="CV148" s="29">
        <v>0.99359122203389827</v>
      </c>
      <c r="CW148" s="62"/>
    </row>
    <row r="149" spans="1:101" x14ac:dyDescent="0.25">
      <c r="B149" s="9"/>
      <c r="C149" s="2" t="s">
        <v>149</v>
      </c>
      <c r="D149" s="13"/>
      <c r="E149" s="11"/>
      <c r="F149" s="19"/>
      <c r="G149" s="19"/>
      <c r="H149" s="19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99"/>
      <c r="AK149" s="99"/>
      <c r="AL149" s="99"/>
      <c r="AM149" s="99"/>
      <c r="AN149" s="99"/>
      <c r="AO149" s="11"/>
      <c r="AP149" s="11"/>
      <c r="AQ149" s="11"/>
      <c r="AR149" s="11"/>
      <c r="AS149" s="11"/>
      <c r="AT149" s="99"/>
      <c r="AU149" s="99"/>
      <c r="AV149" s="99"/>
      <c r="AW149" s="99"/>
      <c r="AX149" s="99"/>
      <c r="AY149" s="11"/>
      <c r="AZ149" s="11"/>
      <c r="BA149" s="11"/>
      <c r="BB149" s="11"/>
      <c r="BC149" s="11"/>
      <c r="BD149" s="99"/>
      <c r="BE149" s="99"/>
      <c r="BF149" s="99"/>
      <c r="BG149" s="99"/>
      <c r="BH149" s="99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33"/>
      <c r="BT149" s="33"/>
      <c r="BU149" s="33"/>
      <c r="BV149" s="33"/>
      <c r="BW149" s="33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56"/>
    </row>
    <row r="150" spans="1:101" s="40" customFormat="1" ht="30" x14ac:dyDescent="0.25">
      <c r="B150" s="12" t="s">
        <v>218</v>
      </c>
      <c r="C150" s="3" t="s">
        <v>220</v>
      </c>
      <c r="D150" s="14" t="s">
        <v>221</v>
      </c>
      <c r="E150" s="10" t="s">
        <v>115</v>
      </c>
      <c r="F150" s="20">
        <f>[1]f2!D87</f>
        <v>2017</v>
      </c>
      <c r="G150" s="20" t="s">
        <v>179</v>
      </c>
      <c r="H150" s="20" t="s">
        <v>179</v>
      </c>
      <c r="I150" s="10">
        <v>14.285628000000001</v>
      </c>
      <c r="J150" s="10">
        <v>122.68425999999999</v>
      </c>
      <c r="K150" s="26">
        <v>43191</v>
      </c>
      <c r="L150" s="10">
        <v>14.285628000000001</v>
      </c>
      <c r="M150" s="10">
        <v>122.68425999999999</v>
      </c>
      <c r="N150" s="26">
        <v>43191</v>
      </c>
      <c r="O150" s="10"/>
      <c r="P150" s="10"/>
      <c r="Q150" s="10"/>
      <c r="R150" s="10"/>
      <c r="S150" s="10"/>
      <c r="T150" s="10"/>
      <c r="U150" s="10">
        <v>122.68425999999999</v>
      </c>
      <c r="V150" s="10">
        <v>122.68425999999999</v>
      </c>
      <c r="W150" s="10">
        <v>0</v>
      </c>
      <c r="X150" s="10">
        <v>0</v>
      </c>
      <c r="Y150" s="10">
        <v>0</v>
      </c>
      <c r="Z150" s="10">
        <v>0</v>
      </c>
      <c r="AA150" s="10"/>
      <c r="AB150" s="10"/>
      <c r="AC150" s="10"/>
      <c r="AD150" s="10"/>
      <c r="AE150" s="10"/>
      <c r="AF150" s="10"/>
      <c r="AG150" s="10"/>
      <c r="AH150" s="10"/>
      <c r="AI150" s="10"/>
      <c r="AJ150" s="100">
        <v>14.477487999999999</v>
      </c>
      <c r="AK150" s="100"/>
      <c r="AL150" s="100"/>
      <c r="AM150" s="100">
        <v>12.269057627118643</v>
      </c>
      <c r="AN150" s="100">
        <v>2.2084303728813559</v>
      </c>
      <c r="AO150" s="10">
        <v>14.317956049999999</v>
      </c>
      <c r="AP150" s="10">
        <v>0</v>
      </c>
      <c r="AQ150" s="10">
        <v>0</v>
      </c>
      <c r="AR150" s="10">
        <v>12.151298330000001</v>
      </c>
      <c r="AS150" s="10">
        <v>2.1666577199999981</v>
      </c>
      <c r="AT150" s="100">
        <v>-12.497855188000001</v>
      </c>
      <c r="AU150" s="100"/>
      <c r="AV150" s="100"/>
      <c r="AW150" s="100">
        <v>-10.591402701694916</v>
      </c>
      <c r="AX150" s="100">
        <v>-1.9064524863050849</v>
      </c>
      <c r="AY150" s="10">
        <v>-12.491833890000001</v>
      </c>
      <c r="AZ150" s="10">
        <v>0</v>
      </c>
      <c r="BA150" s="10">
        <v>0</v>
      </c>
      <c r="BB150" s="10">
        <v>-10.586299906779661</v>
      </c>
      <c r="BC150" s="10">
        <v>-1.9055339832203391</v>
      </c>
      <c r="BD150" s="100">
        <v>0</v>
      </c>
      <c r="BE150" s="100">
        <v>0</v>
      </c>
      <c r="BF150" s="100">
        <v>0</v>
      </c>
      <c r="BG150" s="100">
        <v>0</v>
      </c>
      <c r="BH150" s="100">
        <v>0</v>
      </c>
      <c r="BI150" s="10">
        <v>0</v>
      </c>
      <c r="BJ150" s="10">
        <v>0</v>
      </c>
      <c r="BK150" s="10">
        <v>0</v>
      </c>
      <c r="BL150" s="10">
        <v>0</v>
      </c>
      <c r="BM150" s="10">
        <v>0</v>
      </c>
      <c r="BN150" s="10">
        <v>0</v>
      </c>
      <c r="BO150" s="10">
        <v>0</v>
      </c>
      <c r="BP150" s="10">
        <v>0</v>
      </c>
      <c r="BQ150" s="10">
        <v>0</v>
      </c>
      <c r="BR150" s="10">
        <v>0</v>
      </c>
      <c r="BS150" s="34">
        <v>0</v>
      </c>
      <c r="BT150" s="35"/>
      <c r="BU150" s="35"/>
      <c r="BV150" s="35">
        <v>0</v>
      </c>
      <c r="BW150" s="35">
        <v>0</v>
      </c>
      <c r="BX150" s="10">
        <v>0</v>
      </c>
      <c r="BY150" s="10"/>
      <c r="BZ150" s="10"/>
      <c r="CA150" s="10"/>
      <c r="CB150" s="10"/>
      <c r="CC150" s="10">
        <v>0</v>
      </c>
      <c r="CD150" s="10"/>
      <c r="CE150" s="10"/>
      <c r="CF150" s="10"/>
      <c r="CG150" s="10"/>
      <c r="CH150" s="10">
        <v>0</v>
      </c>
      <c r="CI150" s="10">
        <v>0</v>
      </c>
      <c r="CJ150" s="10">
        <v>0</v>
      </c>
      <c r="CK150" s="10">
        <v>0</v>
      </c>
      <c r="CL150" s="10">
        <v>0</v>
      </c>
      <c r="CM150" s="10">
        <v>1.8261221599999988</v>
      </c>
      <c r="CN150" s="10">
        <v>0</v>
      </c>
      <c r="CO150" s="10">
        <v>0</v>
      </c>
      <c r="CP150" s="10">
        <v>1.5649984232203398</v>
      </c>
      <c r="CQ150" s="10">
        <v>0.26112373677965905</v>
      </c>
      <c r="CR150" s="10">
        <v>1.8261221599999988</v>
      </c>
      <c r="CS150" s="10">
        <v>0</v>
      </c>
      <c r="CT150" s="10">
        <v>0</v>
      </c>
      <c r="CU150" s="10">
        <v>1.5649984232203398</v>
      </c>
      <c r="CV150" s="10">
        <v>0.26112373677965905</v>
      </c>
      <c r="CW150" s="3" t="s">
        <v>222</v>
      </c>
    </row>
    <row r="151" spans="1:101" s="40" customFormat="1" ht="30" x14ac:dyDescent="0.25">
      <c r="B151" s="12" t="s">
        <v>218</v>
      </c>
      <c r="C151" s="3" t="s">
        <v>223</v>
      </c>
      <c r="D151" s="14" t="s">
        <v>224</v>
      </c>
      <c r="E151" s="10" t="s">
        <v>115</v>
      </c>
      <c r="F151" s="20">
        <f>[1]f2!D88</f>
        <v>2017</v>
      </c>
      <c r="G151" s="20" t="s">
        <v>179</v>
      </c>
      <c r="H151" s="20" t="s">
        <v>179</v>
      </c>
      <c r="I151" s="10">
        <v>15.3361</v>
      </c>
      <c r="J151" s="10">
        <v>120.36817499999999</v>
      </c>
      <c r="K151" s="26">
        <v>43253</v>
      </c>
      <c r="L151" s="10">
        <v>15.3361</v>
      </c>
      <c r="M151" s="10">
        <v>120.36817499999999</v>
      </c>
      <c r="N151" s="26">
        <v>43253</v>
      </c>
      <c r="O151" s="10"/>
      <c r="P151" s="10"/>
      <c r="Q151" s="10"/>
      <c r="R151" s="10"/>
      <c r="S151" s="10"/>
      <c r="T151" s="10"/>
      <c r="U151" s="10">
        <v>120.36817499999999</v>
      </c>
      <c r="V151" s="10">
        <v>120.36817499999999</v>
      </c>
      <c r="W151" s="10">
        <v>0</v>
      </c>
      <c r="X151" s="10">
        <v>0</v>
      </c>
      <c r="Y151" s="10">
        <v>0</v>
      </c>
      <c r="Z151" s="10">
        <v>0</v>
      </c>
      <c r="AA151" s="10"/>
      <c r="AB151" s="10"/>
      <c r="AC151" s="10"/>
      <c r="AD151" s="10"/>
      <c r="AE151" s="10"/>
      <c r="AF151" s="10"/>
      <c r="AG151" s="10"/>
      <c r="AH151" s="10"/>
      <c r="AI151" s="10"/>
      <c r="AJ151" s="100">
        <v>13.472100000000001</v>
      </c>
      <c r="AK151" s="100"/>
      <c r="AL151" s="100"/>
      <c r="AM151" s="100">
        <v>11.417033898305085</v>
      </c>
      <c r="AN151" s="100">
        <v>2.0550661016949157</v>
      </c>
      <c r="AO151" s="10">
        <v>14.17915739</v>
      </c>
      <c r="AP151" s="10">
        <v>0</v>
      </c>
      <c r="AQ151" s="10">
        <v>0</v>
      </c>
      <c r="AR151" s="10">
        <v>12.018706269999999</v>
      </c>
      <c r="AS151" s="10">
        <v>2.1604511200000012</v>
      </c>
      <c r="AT151" s="100">
        <v>-9.185515474999999</v>
      </c>
      <c r="AU151" s="100"/>
      <c r="AV151" s="100"/>
      <c r="AW151" s="100">
        <v>-7.7843351483050842</v>
      </c>
      <c r="AX151" s="100">
        <v>-1.4011803266949148</v>
      </c>
      <c r="AY151" s="10">
        <v>-9.3612260499999991</v>
      </c>
      <c r="AZ151" s="10">
        <v>0</v>
      </c>
      <c r="BA151" s="10">
        <v>0</v>
      </c>
      <c r="BB151" s="10">
        <v>-7.9332424152542371</v>
      </c>
      <c r="BC151" s="10">
        <v>-1.427983634745762</v>
      </c>
      <c r="BD151" s="100">
        <v>0</v>
      </c>
      <c r="BE151" s="100">
        <v>0</v>
      </c>
      <c r="BF151" s="100">
        <v>0</v>
      </c>
      <c r="BG151" s="100">
        <v>0</v>
      </c>
      <c r="BH151" s="100">
        <v>0</v>
      </c>
      <c r="BI151" s="10">
        <v>0</v>
      </c>
      <c r="BJ151" s="10">
        <v>0</v>
      </c>
      <c r="BK151" s="10">
        <v>0</v>
      </c>
      <c r="BL151" s="10">
        <v>0</v>
      </c>
      <c r="BM151" s="10">
        <v>0</v>
      </c>
      <c r="BN151" s="10">
        <v>0</v>
      </c>
      <c r="BO151" s="10">
        <v>0</v>
      </c>
      <c r="BP151" s="10">
        <v>0</v>
      </c>
      <c r="BQ151" s="10">
        <v>0</v>
      </c>
      <c r="BR151" s="10">
        <v>0</v>
      </c>
      <c r="BS151" s="34">
        <v>0</v>
      </c>
      <c r="BT151" s="35"/>
      <c r="BU151" s="35"/>
      <c r="BV151" s="35">
        <v>0</v>
      </c>
      <c r="BW151" s="35">
        <v>0</v>
      </c>
      <c r="BX151" s="10">
        <v>0</v>
      </c>
      <c r="BY151" s="10"/>
      <c r="BZ151" s="10"/>
      <c r="CA151" s="10"/>
      <c r="CB151" s="10"/>
      <c r="CC151" s="10">
        <v>0</v>
      </c>
      <c r="CD151" s="10"/>
      <c r="CE151" s="10"/>
      <c r="CF151" s="10"/>
      <c r="CG151" s="10"/>
      <c r="CH151" s="10">
        <v>0</v>
      </c>
      <c r="CI151" s="10">
        <v>0</v>
      </c>
      <c r="CJ151" s="10">
        <v>0</v>
      </c>
      <c r="CK151" s="10">
        <v>0</v>
      </c>
      <c r="CL151" s="10">
        <v>0</v>
      </c>
      <c r="CM151" s="10">
        <v>4.8179313400000012</v>
      </c>
      <c r="CN151" s="10">
        <v>0</v>
      </c>
      <c r="CO151" s="10">
        <v>0</v>
      </c>
      <c r="CP151" s="10">
        <v>4.085463854745762</v>
      </c>
      <c r="CQ151" s="10">
        <v>0.73246748525423921</v>
      </c>
      <c r="CR151" s="10">
        <v>4.8179313400000012</v>
      </c>
      <c r="CS151" s="10">
        <v>0</v>
      </c>
      <c r="CT151" s="10">
        <v>0</v>
      </c>
      <c r="CU151" s="10">
        <v>4.085463854745762</v>
      </c>
      <c r="CV151" s="10">
        <v>0.73246748525423921</v>
      </c>
      <c r="CW151" s="3" t="s">
        <v>222</v>
      </c>
    </row>
    <row r="152" spans="1:101" s="40" customFormat="1" x14ac:dyDescent="0.25">
      <c r="B152" s="9"/>
      <c r="C152" s="2" t="s">
        <v>156</v>
      </c>
      <c r="D152" s="13"/>
      <c r="E152" s="11">
        <f t="shared" ref="E152" si="12">SUM(E150:E151)</f>
        <v>0</v>
      </c>
      <c r="F152" s="19"/>
      <c r="G152" s="19"/>
      <c r="H152" s="19"/>
      <c r="I152" s="11">
        <v>29.621728000000001</v>
      </c>
      <c r="J152" s="11">
        <v>243.052435</v>
      </c>
      <c r="K152" s="11"/>
      <c r="L152" s="11">
        <v>29.621728000000001</v>
      </c>
      <c r="M152" s="11">
        <v>243.052435</v>
      </c>
      <c r="N152" s="11"/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243.052435</v>
      </c>
      <c r="V152" s="11">
        <v>243.052435</v>
      </c>
      <c r="W152" s="11">
        <v>0</v>
      </c>
      <c r="X152" s="11">
        <v>0</v>
      </c>
      <c r="Y152" s="11">
        <v>0</v>
      </c>
      <c r="Z152" s="11">
        <v>0</v>
      </c>
      <c r="AA152" s="10"/>
      <c r="AB152" s="10"/>
      <c r="AC152" s="10"/>
      <c r="AD152" s="10"/>
      <c r="AE152" s="10"/>
      <c r="AF152" s="10"/>
      <c r="AG152" s="10"/>
      <c r="AH152" s="10"/>
      <c r="AI152" s="10"/>
      <c r="AJ152" s="99">
        <v>27.949587999999999</v>
      </c>
      <c r="AK152" s="99">
        <v>0</v>
      </c>
      <c r="AL152" s="99">
        <v>0</v>
      </c>
      <c r="AM152" s="99">
        <v>23.686091525423727</v>
      </c>
      <c r="AN152" s="99">
        <v>4.2634964745762716</v>
      </c>
      <c r="AO152" s="11">
        <v>28.49711344</v>
      </c>
      <c r="AP152" s="11">
        <v>0</v>
      </c>
      <c r="AQ152" s="11">
        <v>0</v>
      </c>
      <c r="AR152" s="11">
        <v>24.170004599999999</v>
      </c>
      <c r="AS152" s="11">
        <v>4.3271088399999993</v>
      </c>
      <c r="AT152" s="99">
        <v>-21.683370662999998</v>
      </c>
      <c r="AU152" s="99">
        <v>0</v>
      </c>
      <c r="AV152" s="99">
        <v>0</v>
      </c>
      <c r="AW152" s="99">
        <v>-18.37573785</v>
      </c>
      <c r="AX152" s="99">
        <v>-3.3076328129999997</v>
      </c>
      <c r="AY152" s="11">
        <v>-21.853059940000001</v>
      </c>
      <c r="AZ152" s="11">
        <v>0</v>
      </c>
      <c r="BA152" s="11">
        <v>0</v>
      </c>
      <c r="BB152" s="11">
        <v>-18.519542322033899</v>
      </c>
      <c r="BC152" s="11">
        <v>-3.333517617966101</v>
      </c>
      <c r="BD152" s="99">
        <v>0</v>
      </c>
      <c r="BE152" s="99">
        <v>0</v>
      </c>
      <c r="BF152" s="99">
        <v>0</v>
      </c>
      <c r="BG152" s="99">
        <v>0</v>
      </c>
      <c r="BH152" s="99">
        <v>0</v>
      </c>
      <c r="BI152" s="11">
        <v>0</v>
      </c>
      <c r="BJ152" s="11">
        <v>0</v>
      </c>
      <c r="BK152" s="11">
        <v>0</v>
      </c>
      <c r="BL152" s="11">
        <v>0</v>
      </c>
      <c r="BM152" s="11">
        <v>0</v>
      </c>
      <c r="BN152" s="11">
        <v>0</v>
      </c>
      <c r="BO152" s="11">
        <v>0</v>
      </c>
      <c r="BP152" s="11">
        <v>0</v>
      </c>
      <c r="BQ152" s="11">
        <v>0</v>
      </c>
      <c r="BR152" s="11">
        <v>0</v>
      </c>
      <c r="BS152" s="33">
        <v>0</v>
      </c>
      <c r="BT152" s="33">
        <v>0</v>
      </c>
      <c r="BU152" s="33">
        <v>0</v>
      </c>
      <c r="BV152" s="33">
        <v>0</v>
      </c>
      <c r="BW152" s="33">
        <v>0</v>
      </c>
      <c r="BX152" s="11">
        <v>0</v>
      </c>
      <c r="BY152" s="11">
        <v>0</v>
      </c>
      <c r="BZ152" s="11">
        <v>0</v>
      </c>
      <c r="CA152" s="11">
        <v>0</v>
      </c>
      <c r="CB152" s="11">
        <v>0</v>
      </c>
      <c r="CC152" s="11">
        <v>0</v>
      </c>
      <c r="CD152" s="11">
        <v>0</v>
      </c>
      <c r="CE152" s="11">
        <v>0</v>
      </c>
      <c r="CF152" s="11">
        <v>0</v>
      </c>
      <c r="CG152" s="11">
        <v>0</v>
      </c>
      <c r="CH152" s="11">
        <v>0</v>
      </c>
      <c r="CI152" s="11">
        <v>0</v>
      </c>
      <c r="CJ152" s="11">
        <v>0</v>
      </c>
      <c r="CK152" s="11">
        <v>0</v>
      </c>
      <c r="CL152" s="11">
        <v>0</v>
      </c>
      <c r="CM152" s="11">
        <v>6.6440535000000001</v>
      </c>
      <c r="CN152" s="11">
        <v>0</v>
      </c>
      <c r="CO152" s="11">
        <v>0</v>
      </c>
      <c r="CP152" s="11">
        <v>5.6504622779661018</v>
      </c>
      <c r="CQ152" s="11">
        <v>0.99359122203389827</v>
      </c>
      <c r="CR152" s="11">
        <v>6.6440535000000001</v>
      </c>
      <c r="CS152" s="11">
        <v>0</v>
      </c>
      <c r="CT152" s="11">
        <v>0</v>
      </c>
      <c r="CU152" s="11">
        <v>5.6504622779661018</v>
      </c>
      <c r="CV152" s="11">
        <v>0.99359122203389827</v>
      </c>
      <c r="CW152" s="56"/>
    </row>
    <row r="153" spans="1:101" s="40" customFormat="1" ht="28.5" x14ac:dyDescent="0.25">
      <c r="B153" s="8" t="s">
        <v>225</v>
      </c>
      <c r="C153" s="8" t="s">
        <v>226</v>
      </c>
      <c r="D153" s="61"/>
      <c r="E153" s="29" t="str">
        <f t="shared" ref="E153" si="13">E154</f>
        <v>З</v>
      </c>
      <c r="F153" s="23"/>
      <c r="G153" s="23"/>
      <c r="H153" s="23"/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>
        <v>0.21507000000000001</v>
      </c>
      <c r="V153" s="29">
        <v>0.765594</v>
      </c>
      <c r="W153" s="29">
        <v>0</v>
      </c>
      <c r="X153" s="29">
        <v>0</v>
      </c>
      <c r="Y153" s="29">
        <v>0.55052400000000001</v>
      </c>
      <c r="Z153" s="29">
        <v>0.55052400000000001</v>
      </c>
      <c r="AA153" s="10"/>
      <c r="AB153" s="10"/>
      <c r="AC153" s="10"/>
      <c r="AD153" s="10"/>
      <c r="AE153" s="10"/>
      <c r="AF153" s="10"/>
      <c r="AG153" s="10"/>
      <c r="AH153" s="10"/>
      <c r="AI153" s="10"/>
      <c r="AJ153" s="101">
        <v>0.21507000000000001</v>
      </c>
      <c r="AK153" s="101">
        <v>0</v>
      </c>
      <c r="AL153" s="101">
        <v>0</v>
      </c>
      <c r="AM153" s="101">
        <v>0.18226271186440679</v>
      </c>
      <c r="AN153" s="101">
        <v>3.2807288135593221E-2</v>
      </c>
      <c r="AO153" s="29">
        <v>0.21501048</v>
      </c>
      <c r="AP153" s="29">
        <v>0</v>
      </c>
      <c r="AQ153" s="29">
        <v>0</v>
      </c>
      <c r="AR153" s="29">
        <v>0.21501048</v>
      </c>
      <c r="AS153" s="29">
        <v>0</v>
      </c>
      <c r="AT153" s="101">
        <v>0</v>
      </c>
      <c r="AU153" s="101">
        <v>0</v>
      </c>
      <c r="AV153" s="101">
        <v>0</v>
      </c>
      <c r="AW153" s="101">
        <v>0</v>
      </c>
      <c r="AX153" s="101">
        <v>0</v>
      </c>
      <c r="AY153" s="29">
        <v>0</v>
      </c>
      <c r="AZ153" s="29">
        <v>0</v>
      </c>
      <c r="BA153" s="29">
        <v>0</v>
      </c>
      <c r="BB153" s="29">
        <v>0</v>
      </c>
      <c r="BC153" s="29">
        <v>0</v>
      </c>
      <c r="BD153" s="101">
        <v>0</v>
      </c>
      <c r="BE153" s="101">
        <v>0</v>
      </c>
      <c r="BF153" s="101">
        <v>0</v>
      </c>
      <c r="BG153" s="101">
        <v>0</v>
      </c>
      <c r="BH153" s="101">
        <v>0</v>
      </c>
      <c r="BI153" s="29">
        <v>0</v>
      </c>
      <c r="BJ153" s="29">
        <v>0</v>
      </c>
      <c r="BK153" s="29">
        <v>0</v>
      </c>
      <c r="BL153" s="29">
        <v>0</v>
      </c>
      <c r="BM153" s="29">
        <v>0</v>
      </c>
      <c r="BN153" s="29">
        <v>0</v>
      </c>
      <c r="BO153" s="29">
        <v>0</v>
      </c>
      <c r="BP153" s="29">
        <v>0</v>
      </c>
      <c r="BQ153" s="29">
        <v>0</v>
      </c>
      <c r="BR153" s="29">
        <v>0</v>
      </c>
      <c r="BS153" s="29">
        <v>0</v>
      </c>
      <c r="BT153" s="29">
        <v>0</v>
      </c>
      <c r="BU153" s="29">
        <v>0</v>
      </c>
      <c r="BV153" s="29">
        <v>0</v>
      </c>
      <c r="BW153" s="29">
        <v>0</v>
      </c>
      <c r="BX153" s="29">
        <v>0</v>
      </c>
      <c r="BY153" s="29">
        <v>0</v>
      </c>
      <c r="BZ153" s="29">
        <v>0</v>
      </c>
      <c r="CA153" s="29">
        <v>0</v>
      </c>
      <c r="CB153" s="29">
        <v>0</v>
      </c>
      <c r="CC153" s="29">
        <v>0.55052400000000001</v>
      </c>
      <c r="CD153" s="29">
        <v>0</v>
      </c>
      <c r="CE153" s="29">
        <v>0</v>
      </c>
      <c r="CF153" s="29">
        <v>0</v>
      </c>
      <c r="CG153" s="29">
        <v>0.55052400000000001</v>
      </c>
      <c r="CH153" s="29">
        <v>0</v>
      </c>
      <c r="CI153" s="29">
        <v>0</v>
      </c>
      <c r="CJ153" s="29">
        <v>0</v>
      </c>
      <c r="CK153" s="29">
        <v>0</v>
      </c>
      <c r="CL153" s="29">
        <v>0</v>
      </c>
      <c r="CM153" s="29">
        <v>0.21501048</v>
      </c>
      <c r="CN153" s="29">
        <v>0</v>
      </c>
      <c r="CO153" s="29">
        <v>0</v>
      </c>
      <c r="CP153" s="29">
        <v>0.21501048</v>
      </c>
      <c r="CQ153" s="29">
        <v>0</v>
      </c>
      <c r="CR153" s="29">
        <v>0.76553448000000002</v>
      </c>
      <c r="CS153" s="29">
        <v>0</v>
      </c>
      <c r="CT153" s="29">
        <v>0</v>
      </c>
      <c r="CU153" s="29">
        <v>0.21501048</v>
      </c>
      <c r="CV153" s="29">
        <v>0.55052400000000001</v>
      </c>
      <c r="CW153" s="62"/>
    </row>
    <row r="154" spans="1:101" s="40" customFormat="1" ht="30" x14ac:dyDescent="0.25">
      <c r="B154" s="12" t="s">
        <v>225</v>
      </c>
      <c r="C154" s="3" t="s">
        <v>227</v>
      </c>
      <c r="D154" s="14" t="s">
        <v>228</v>
      </c>
      <c r="E154" s="10" t="s">
        <v>115</v>
      </c>
      <c r="F154" s="20">
        <f>[1]f2!D91</f>
        <v>2017</v>
      </c>
      <c r="G154" s="20">
        <v>2017</v>
      </c>
      <c r="H154" s="20">
        <f>G154</f>
        <v>2017</v>
      </c>
      <c r="I154" s="10"/>
      <c r="J154" s="10"/>
      <c r="K154" s="26"/>
      <c r="L154" s="10"/>
      <c r="M154" s="10"/>
      <c r="N154" s="10"/>
      <c r="O154" s="10"/>
      <c r="P154" s="10"/>
      <c r="Q154" s="10"/>
      <c r="R154" s="10"/>
      <c r="S154" s="10"/>
      <c r="T154" s="10"/>
      <c r="U154" s="10">
        <v>0.21507000000000001</v>
      </c>
      <c r="V154" s="10">
        <v>0.21507000000000001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0">
        <v>0.21507000000000001</v>
      </c>
      <c r="AK154" s="100"/>
      <c r="AL154" s="100"/>
      <c r="AM154" s="100">
        <v>0.18226271186440679</v>
      </c>
      <c r="AN154" s="100">
        <v>3.2807288135593221E-2</v>
      </c>
      <c r="AO154" s="10">
        <v>0.21501048</v>
      </c>
      <c r="AP154" s="10">
        <v>0</v>
      </c>
      <c r="AQ154" s="10">
        <v>0</v>
      </c>
      <c r="AR154" s="10">
        <v>0.21501048</v>
      </c>
      <c r="AS154" s="10">
        <v>0</v>
      </c>
      <c r="AT154" s="100">
        <v>0</v>
      </c>
      <c r="AU154" s="100"/>
      <c r="AV154" s="100"/>
      <c r="AW154" s="100"/>
      <c r="AX154" s="100"/>
      <c r="AY154" s="10">
        <v>0</v>
      </c>
      <c r="AZ154" s="10">
        <v>0</v>
      </c>
      <c r="BA154" s="10">
        <v>0</v>
      </c>
      <c r="BB154" s="10">
        <v>0</v>
      </c>
      <c r="BC154" s="10">
        <v>0</v>
      </c>
      <c r="BD154" s="100">
        <v>0</v>
      </c>
      <c r="BE154" s="100">
        <v>0</v>
      </c>
      <c r="BF154" s="100">
        <v>0</v>
      </c>
      <c r="BG154" s="100">
        <v>0</v>
      </c>
      <c r="BH154" s="100">
        <v>0</v>
      </c>
      <c r="BI154" s="10">
        <v>0</v>
      </c>
      <c r="BJ154" s="10">
        <v>0</v>
      </c>
      <c r="BK154" s="10">
        <v>0</v>
      </c>
      <c r="BL154" s="10">
        <v>0</v>
      </c>
      <c r="BM154" s="10">
        <v>0</v>
      </c>
      <c r="BN154" s="10">
        <v>0</v>
      </c>
      <c r="BO154" s="10">
        <v>0</v>
      </c>
      <c r="BP154" s="10">
        <v>0</v>
      </c>
      <c r="BQ154" s="10">
        <v>0</v>
      </c>
      <c r="BR154" s="10">
        <v>0</v>
      </c>
      <c r="BS154" s="34">
        <v>0</v>
      </c>
      <c r="BT154" s="34"/>
      <c r="BU154" s="34"/>
      <c r="BV154" s="34">
        <v>0</v>
      </c>
      <c r="BW154" s="34">
        <v>0</v>
      </c>
      <c r="BX154" s="10">
        <v>0</v>
      </c>
      <c r="BY154" s="10"/>
      <c r="BZ154" s="10"/>
      <c r="CA154" s="10"/>
      <c r="CB154" s="10"/>
      <c r="CC154" s="10">
        <v>0</v>
      </c>
      <c r="CD154" s="10"/>
      <c r="CE154" s="10"/>
      <c r="CF154" s="10"/>
      <c r="CG154" s="10"/>
      <c r="CH154" s="10">
        <v>0</v>
      </c>
      <c r="CI154" s="10">
        <v>0</v>
      </c>
      <c r="CJ154" s="10">
        <v>0</v>
      </c>
      <c r="CK154" s="10">
        <v>0</v>
      </c>
      <c r="CL154" s="10">
        <v>0</v>
      </c>
      <c r="CM154" s="10">
        <v>0.21501048</v>
      </c>
      <c r="CN154" s="10">
        <v>0</v>
      </c>
      <c r="CO154" s="10">
        <v>0</v>
      </c>
      <c r="CP154" s="10">
        <v>0.21501048</v>
      </c>
      <c r="CQ154" s="10">
        <v>0</v>
      </c>
      <c r="CR154" s="10">
        <v>0.21501048</v>
      </c>
      <c r="CS154" s="10">
        <v>0</v>
      </c>
      <c r="CT154" s="10">
        <v>0</v>
      </c>
      <c r="CU154" s="10">
        <v>0.21501048</v>
      </c>
      <c r="CV154" s="10">
        <v>0</v>
      </c>
      <c r="CW154" s="3" t="s">
        <v>136</v>
      </c>
    </row>
    <row r="155" spans="1:101" s="40" customFormat="1" ht="30" x14ac:dyDescent="0.25">
      <c r="A155" s="40" t="s">
        <v>125</v>
      </c>
      <c r="B155" s="12" t="s">
        <v>225</v>
      </c>
      <c r="C155" s="3" t="s">
        <v>372</v>
      </c>
      <c r="D155" s="14" t="s">
        <v>419</v>
      </c>
      <c r="E155" s="10"/>
      <c r="F155" s="20">
        <v>2021</v>
      </c>
      <c r="G155" s="20"/>
      <c r="H155" s="20">
        <v>2021</v>
      </c>
      <c r="I155" s="10"/>
      <c r="J155" s="10"/>
      <c r="K155" s="26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>
        <v>0.55052400000000001</v>
      </c>
      <c r="W155" s="10"/>
      <c r="X155" s="10"/>
      <c r="Y155" s="10">
        <v>0.55052400000000001</v>
      </c>
      <c r="Z155" s="10">
        <v>0.55052400000000001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0"/>
      <c r="AK155" s="100"/>
      <c r="AL155" s="100"/>
      <c r="AM155" s="100"/>
      <c r="AN155" s="100"/>
      <c r="AO155" s="10"/>
      <c r="AP155" s="10"/>
      <c r="AQ155" s="10"/>
      <c r="AR155" s="10"/>
      <c r="AS155" s="10"/>
      <c r="AT155" s="100"/>
      <c r="AU155" s="100"/>
      <c r="AV155" s="100"/>
      <c r="AW155" s="100"/>
      <c r="AX155" s="100"/>
      <c r="AY155" s="10"/>
      <c r="AZ155" s="10"/>
      <c r="BA155" s="10"/>
      <c r="BB155" s="10"/>
      <c r="BC155" s="10"/>
      <c r="BD155" s="100"/>
      <c r="BE155" s="100"/>
      <c r="BF155" s="100"/>
      <c r="BG155" s="100"/>
      <c r="BH155" s="10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34"/>
      <c r="BT155" s="34"/>
      <c r="BU155" s="34"/>
      <c r="BV155" s="34"/>
      <c r="BW155" s="34"/>
      <c r="BX155" s="10"/>
      <c r="BY155" s="10"/>
      <c r="BZ155" s="10"/>
      <c r="CA155" s="10"/>
      <c r="CB155" s="10"/>
      <c r="CC155" s="10">
        <v>0.55052400000000001</v>
      </c>
      <c r="CD155" s="10"/>
      <c r="CE155" s="10"/>
      <c r="CF155" s="10"/>
      <c r="CG155" s="10">
        <v>0.55052400000000001</v>
      </c>
      <c r="CH155" s="10">
        <v>0</v>
      </c>
      <c r="CI155" s="10"/>
      <c r="CJ155" s="10"/>
      <c r="CK155" s="10">
        <v>0</v>
      </c>
      <c r="CL155" s="10">
        <v>0</v>
      </c>
      <c r="CM155" s="10">
        <v>0</v>
      </c>
      <c r="CN155" s="10">
        <v>0</v>
      </c>
      <c r="CO155" s="10">
        <v>0</v>
      </c>
      <c r="CP155" s="10">
        <v>0</v>
      </c>
      <c r="CQ155" s="10">
        <v>0</v>
      </c>
      <c r="CR155" s="10">
        <v>0.55052400000000001</v>
      </c>
      <c r="CS155" s="10">
        <v>0</v>
      </c>
      <c r="CT155" s="10">
        <v>0</v>
      </c>
      <c r="CU155" s="10">
        <v>0</v>
      </c>
      <c r="CV155" s="10">
        <v>0.55052400000000001</v>
      </c>
      <c r="CW155" s="3"/>
    </row>
    <row r="156" spans="1:101" s="40" customFormat="1" x14ac:dyDescent="0.25">
      <c r="B156" s="8" t="s">
        <v>229</v>
      </c>
      <c r="C156" s="8" t="s">
        <v>230</v>
      </c>
      <c r="D156" s="61"/>
      <c r="E156" s="29">
        <f>E178+E193+E196+E204+E211+E215+E223</f>
        <v>0</v>
      </c>
      <c r="F156" s="23"/>
      <c r="G156" s="23"/>
      <c r="H156" s="23"/>
      <c r="I156" s="29">
        <v>1.89083</v>
      </c>
      <c r="J156" s="29">
        <v>14.99891</v>
      </c>
      <c r="K156" s="29">
        <v>0</v>
      </c>
      <c r="L156" s="29">
        <v>1.89083</v>
      </c>
      <c r="M156" s="29">
        <v>14.99891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>
        <v>374.00779844000004</v>
      </c>
      <c r="V156" s="29">
        <v>437.21055179999996</v>
      </c>
      <c r="W156" s="29">
        <v>295.94109509999998</v>
      </c>
      <c r="X156" s="29">
        <v>234.51989582000002</v>
      </c>
      <c r="Y156" s="29">
        <v>297.86105098000002</v>
      </c>
      <c r="Z156" s="29">
        <v>297.86105098000002</v>
      </c>
      <c r="AA156" s="10"/>
      <c r="AB156" s="10"/>
      <c r="AC156" s="10"/>
      <c r="AD156" s="10"/>
      <c r="AE156" s="10"/>
      <c r="AF156" s="10"/>
      <c r="AG156" s="10"/>
      <c r="AH156" s="10"/>
      <c r="AI156" s="10"/>
      <c r="AJ156" s="101">
        <v>8.724202</v>
      </c>
      <c r="AK156" s="101">
        <v>0</v>
      </c>
      <c r="AL156" s="101">
        <v>0</v>
      </c>
      <c r="AM156" s="101">
        <v>7.3933915254237288</v>
      </c>
      <c r="AN156" s="101">
        <v>1.3308104745762708</v>
      </c>
      <c r="AO156" s="29">
        <v>7.0866744899999992</v>
      </c>
      <c r="AP156" s="29">
        <v>0</v>
      </c>
      <c r="AQ156" s="29">
        <v>0</v>
      </c>
      <c r="AR156" s="29">
        <v>6.1257229600000009</v>
      </c>
      <c r="AS156" s="29">
        <v>0.96095152999999978</v>
      </c>
      <c r="AT156" s="101">
        <v>69.685152109900002</v>
      </c>
      <c r="AU156" s="101">
        <v>0</v>
      </c>
      <c r="AV156" s="101">
        <v>0</v>
      </c>
      <c r="AW156" s="101">
        <v>59.055213652457624</v>
      </c>
      <c r="AX156" s="101">
        <v>10.629938457442371</v>
      </c>
      <c r="AY156" s="29">
        <v>69.809775250000015</v>
      </c>
      <c r="AZ156" s="29">
        <v>0</v>
      </c>
      <c r="BA156" s="29">
        <v>0</v>
      </c>
      <c r="BB156" s="29">
        <v>55.240856483050841</v>
      </c>
      <c r="BC156" s="29">
        <v>14.568918766949148</v>
      </c>
      <c r="BD156" s="101">
        <v>1.17230094</v>
      </c>
      <c r="BE156" s="101">
        <v>0</v>
      </c>
      <c r="BF156" s="101">
        <v>0</v>
      </c>
      <c r="BG156" s="101">
        <v>0.97691745000000008</v>
      </c>
      <c r="BH156" s="101">
        <v>0.19538348999999994</v>
      </c>
      <c r="BI156" s="29">
        <v>1.17230094</v>
      </c>
      <c r="BJ156" s="29">
        <v>0</v>
      </c>
      <c r="BK156" s="29">
        <v>0</v>
      </c>
      <c r="BL156" s="29">
        <v>0.97691745000000008</v>
      </c>
      <c r="BM156" s="29">
        <v>0.19538348999999994</v>
      </c>
      <c r="BN156" s="29">
        <v>60.582227840000002</v>
      </c>
      <c r="BO156" s="29">
        <v>0</v>
      </c>
      <c r="BP156" s="29">
        <v>0</v>
      </c>
      <c r="BQ156" s="29">
        <v>50.563061310000002</v>
      </c>
      <c r="BR156" s="29">
        <v>10.574007600000002</v>
      </c>
      <c r="BS156" s="29">
        <v>59.868693569999998</v>
      </c>
      <c r="BT156" s="29">
        <v>0</v>
      </c>
      <c r="BU156" s="29">
        <v>0</v>
      </c>
      <c r="BV156" s="29">
        <v>50.087618580000004</v>
      </c>
      <c r="BW156" s="29">
        <v>9.7810749900000005</v>
      </c>
      <c r="BX156" s="29">
        <v>32.185516819999997</v>
      </c>
      <c r="BY156" s="29">
        <v>0</v>
      </c>
      <c r="BZ156" s="29">
        <v>0</v>
      </c>
      <c r="CA156" s="29">
        <v>26.821264030000002</v>
      </c>
      <c r="CB156" s="29">
        <v>5.3642527900000001</v>
      </c>
      <c r="CC156" s="29">
        <v>52.778950059999993</v>
      </c>
      <c r="CD156" s="29">
        <v>0</v>
      </c>
      <c r="CE156" s="29">
        <v>0</v>
      </c>
      <c r="CF156" s="29">
        <v>43.838908369999992</v>
      </c>
      <c r="CG156" s="29">
        <v>8.9400416899999957</v>
      </c>
      <c r="CH156" s="29">
        <v>40.230193619999994</v>
      </c>
      <c r="CI156" s="29">
        <v>0</v>
      </c>
      <c r="CJ156" s="29">
        <v>0</v>
      </c>
      <c r="CK156" s="29">
        <v>33.525161349999998</v>
      </c>
      <c r="CL156" s="29">
        <v>6.7050322699999985</v>
      </c>
      <c r="CM156" s="29">
        <v>170.12296107</v>
      </c>
      <c r="CN156" s="29">
        <v>0</v>
      </c>
      <c r="CO156" s="29">
        <v>0</v>
      </c>
      <c r="CP156" s="29">
        <v>139.25237950305083</v>
      </c>
      <c r="CQ156" s="29">
        <v>30.870581566949152</v>
      </c>
      <c r="CR156" s="29">
        <v>230.94658792999999</v>
      </c>
      <c r="CS156" s="29">
        <v>0</v>
      </c>
      <c r="CT156" s="29">
        <v>0</v>
      </c>
      <c r="CU156" s="29">
        <v>189.79518519305083</v>
      </c>
      <c r="CV156" s="29">
        <v>41.151402736949152</v>
      </c>
      <c r="CW156" s="62"/>
    </row>
    <row r="157" spans="1:101" s="40" customFormat="1" ht="21.75" customHeight="1" x14ac:dyDescent="0.25">
      <c r="B157" s="9"/>
      <c r="C157" s="2" t="s">
        <v>190</v>
      </c>
      <c r="D157" s="13"/>
      <c r="E157" s="11"/>
      <c r="F157" s="19"/>
      <c r="G157" s="19"/>
      <c r="H157" s="19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0"/>
      <c r="AB157" s="10"/>
      <c r="AC157" s="10"/>
      <c r="AD157" s="10"/>
      <c r="AE157" s="10"/>
      <c r="AF157" s="10"/>
      <c r="AG157" s="10"/>
      <c r="AH157" s="10"/>
      <c r="AI157" s="10"/>
      <c r="AJ157" s="99"/>
      <c r="AK157" s="99"/>
      <c r="AL157" s="99"/>
      <c r="AM157" s="99"/>
      <c r="AN157" s="99"/>
      <c r="AO157" s="11"/>
      <c r="AP157" s="11"/>
      <c r="AQ157" s="11"/>
      <c r="AR157" s="11"/>
      <c r="AS157" s="11"/>
      <c r="AT157" s="99"/>
      <c r="AU157" s="99"/>
      <c r="AV157" s="99"/>
      <c r="AW157" s="99"/>
      <c r="AX157" s="99"/>
      <c r="AY157" s="11"/>
      <c r="AZ157" s="11"/>
      <c r="BA157" s="11"/>
      <c r="BB157" s="11"/>
      <c r="BC157" s="11"/>
      <c r="BD157" s="99"/>
      <c r="BE157" s="99"/>
      <c r="BF157" s="99"/>
      <c r="BG157" s="99"/>
      <c r="BH157" s="99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33"/>
      <c r="BT157" s="33"/>
      <c r="BU157" s="33"/>
      <c r="BV157" s="33"/>
      <c r="BW157" s="33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56"/>
    </row>
    <row r="158" spans="1:101" s="40" customFormat="1" ht="30" x14ac:dyDescent="0.25">
      <c r="B158" s="12" t="s">
        <v>229</v>
      </c>
      <c r="C158" s="3" t="s">
        <v>231</v>
      </c>
      <c r="D158" s="14" t="s">
        <v>232</v>
      </c>
      <c r="E158" s="10" t="s">
        <v>115</v>
      </c>
      <c r="F158" s="20">
        <f>[1]f2!D94</f>
        <v>2017</v>
      </c>
      <c r="G158" s="20">
        <v>2017</v>
      </c>
      <c r="H158" s="20">
        <f t="shared" ref="H158:H165" si="14">G158</f>
        <v>2017</v>
      </c>
      <c r="I158" s="10"/>
      <c r="J158" s="10"/>
      <c r="K158" s="26"/>
      <c r="L158" s="10"/>
      <c r="M158" s="10"/>
      <c r="N158" s="10"/>
      <c r="O158" s="10"/>
      <c r="P158" s="10"/>
      <c r="Q158" s="10"/>
      <c r="R158" s="10"/>
      <c r="S158" s="10"/>
      <c r="T158" s="10"/>
      <c r="U158" s="10">
        <v>0.43911327</v>
      </c>
      <c r="V158" s="10">
        <v>0.43911327</v>
      </c>
      <c r="W158" s="10">
        <v>0</v>
      </c>
      <c r="X158" s="10">
        <v>0</v>
      </c>
      <c r="Y158" s="10">
        <v>0</v>
      </c>
      <c r="Z158" s="10">
        <v>0</v>
      </c>
      <c r="AJ158" s="10">
        <v>0.43905</v>
      </c>
      <c r="AK158" s="10"/>
      <c r="AL158" s="10"/>
      <c r="AM158" s="10">
        <v>0.37207627118644071</v>
      </c>
      <c r="AN158" s="10">
        <v>6.6973728813559286E-2</v>
      </c>
      <c r="AO158" s="10">
        <v>0.43911327</v>
      </c>
      <c r="AP158" s="10">
        <v>0</v>
      </c>
      <c r="AQ158" s="10">
        <v>0</v>
      </c>
      <c r="AR158" s="10">
        <v>0.43911327</v>
      </c>
      <c r="AS158" s="10">
        <v>0</v>
      </c>
      <c r="AT158" s="10">
        <v>0</v>
      </c>
      <c r="AU158" s="10"/>
      <c r="AV158" s="10"/>
      <c r="AW158" s="10"/>
      <c r="AX158" s="10"/>
      <c r="AY158" s="10">
        <v>0</v>
      </c>
      <c r="AZ158" s="10">
        <v>0</v>
      </c>
      <c r="BA158" s="10">
        <v>0</v>
      </c>
      <c r="BB158" s="10">
        <v>0</v>
      </c>
      <c r="BC158" s="10">
        <v>0</v>
      </c>
      <c r="BD158" s="10">
        <v>0</v>
      </c>
      <c r="BE158" s="10">
        <v>0</v>
      </c>
      <c r="BF158" s="10">
        <v>0</v>
      </c>
      <c r="BG158" s="10">
        <v>0</v>
      </c>
      <c r="BH158" s="10">
        <v>0</v>
      </c>
      <c r="BI158" s="10">
        <v>0</v>
      </c>
      <c r="BJ158" s="10">
        <v>0</v>
      </c>
      <c r="BK158" s="10">
        <v>0</v>
      </c>
      <c r="BL158" s="10">
        <v>0</v>
      </c>
      <c r="BM158" s="10">
        <v>0</v>
      </c>
      <c r="BN158" s="10">
        <v>0</v>
      </c>
      <c r="BO158" s="10">
        <v>0</v>
      </c>
      <c r="BP158" s="10">
        <v>0</v>
      </c>
      <c r="BQ158" s="10">
        <v>0</v>
      </c>
      <c r="BR158" s="10">
        <v>0</v>
      </c>
      <c r="BS158" s="34">
        <v>0</v>
      </c>
      <c r="BT158" s="34"/>
      <c r="BU158" s="34"/>
      <c r="BV158" s="34">
        <v>0</v>
      </c>
      <c r="BW158" s="34">
        <v>0</v>
      </c>
      <c r="BX158" s="10">
        <v>0</v>
      </c>
      <c r="BY158" s="10"/>
      <c r="BZ158" s="10"/>
      <c r="CA158" s="10"/>
      <c r="CB158" s="10"/>
      <c r="CC158" s="10">
        <v>0</v>
      </c>
      <c r="CD158" s="10"/>
      <c r="CE158" s="10"/>
      <c r="CF158" s="10"/>
      <c r="CG158" s="10"/>
      <c r="CH158" s="10">
        <v>0</v>
      </c>
      <c r="CI158" s="10">
        <v>0</v>
      </c>
      <c r="CJ158" s="10">
        <v>0</v>
      </c>
      <c r="CK158" s="10">
        <v>0</v>
      </c>
      <c r="CL158" s="10">
        <v>0</v>
      </c>
      <c r="CM158" s="10">
        <v>0.43911327</v>
      </c>
      <c r="CN158" s="10">
        <v>0</v>
      </c>
      <c r="CO158" s="10">
        <v>0</v>
      </c>
      <c r="CP158" s="10">
        <v>0.43911327</v>
      </c>
      <c r="CQ158" s="10">
        <v>0</v>
      </c>
      <c r="CR158" s="10">
        <v>0.43911327</v>
      </c>
      <c r="CS158" s="10">
        <v>0</v>
      </c>
      <c r="CT158" s="10">
        <v>0</v>
      </c>
      <c r="CU158" s="10">
        <v>0.43911327</v>
      </c>
      <c r="CV158" s="10">
        <v>0</v>
      </c>
      <c r="CW158" s="3" t="s">
        <v>136</v>
      </c>
    </row>
    <row r="159" spans="1:101" s="40" customFormat="1" ht="30" x14ac:dyDescent="0.25">
      <c r="B159" s="12" t="s">
        <v>229</v>
      </c>
      <c r="C159" s="3" t="s">
        <v>233</v>
      </c>
      <c r="D159" s="14" t="s">
        <v>234</v>
      </c>
      <c r="E159" s="10" t="s">
        <v>115</v>
      </c>
      <c r="F159" s="20">
        <f>[1]f2!D95</f>
        <v>2017</v>
      </c>
      <c r="G159" s="20">
        <v>2018</v>
      </c>
      <c r="H159" s="20">
        <f t="shared" si="14"/>
        <v>2018</v>
      </c>
      <c r="I159" s="10"/>
      <c r="J159" s="10"/>
      <c r="K159" s="26"/>
      <c r="L159" s="10"/>
      <c r="M159" s="10"/>
      <c r="N159" s="10"/>
      <c r="O159" s="10"/>
      <c r="P159" s="10"/>
      <c r="Q159" s="10"/>
      <c r="R159" s="10"/>
      <c r="S159" s="10"/>
      <c r="T159" s="10"/>
      <c r="U159" s="10">
        <v>1.1319999999999999</v>
      </c>
      <c r="V159" s="10">
        <v>1.1319999999999999</v>
      </c>
      <c r="W159" s="10">
        <v>0</v>
      </c>
      <c r="X159" s="10">
        <v>0</v>
      </c>
      <c r="Y159" s="10">
        <v>0</v>
      </c>
      <c r="Z159" s="10">
        <v>0</v>
      </c>
      <c r="AJ159" s="10">
        <v>1.4449799999999999</v>
      </c>
      <c r="AK159" s="10"/>
      <c r="AL159" s="10"/>
      <c r="AM159" s="10">
        <v>1.2245593220338984</v>
      </c>
      <c r="AN159" s="10">
        <v>0.22042067796610154</v>
      </c>
      <c r="AO159" s="10">
        <v>0.3231</v>
      </c>
      <c r="AP159" s="10">
        <v>0</v>
      </c>
      <c r="AQ159" s="10">
        <v>0</v>
      </c>
      <c r="AR159" s="10">
        <v>0.27381356000000001</v>
      </c>
      <c r="AS159" s="10">
        <v>4.9286439999999987E-2</v>
      </c>
      <c r="AT159" s="10">
        <v>0.80889999999999995</v>
      </c>
      <c r="AU159" s="10"/>
      <c r="AV159" s="10"/>
      <c r="AW159" s="10">
        <v>0.68550847457627118</v>
      </c>
      <c r="AX159" s="10">
        <v>0.12339152542372878</v>
      </c>
      <c r="AY159" s="10">
        <v>0.80889999999999995</v>
      </c>
      <c r="AZ159" s="10">
        <v>0</v>
      </c>
      <c r="BA159" s="10">
        <v>0</v>
      </c>
      <c r="BB159" s="10">
        <v>0.68550847457627118</v>
      </c>
      <c r="BC159" s="10">
        <v>0.12339152542372878</v>
      </c>
      <c r="BD159" s="10">
        <v>0</v>
      </c>
      <c r="BE159" s="10">
        <v>0</v>
      </c>
      <c r="BF159" s="10">
        <v>0</v>
      </c>
      <c r="BG159" s="10">
        <v>0</v>
      </c>
      <c r="BH159" s="10">
        <v>0</v>
      </c>
      <c r="BI159" s="10">
        <v>0</v>
      </c>
      <c r="BJ159" s="10">
        <v>0</v>
      </c>
      <c r="BK159" s="10">
        <v>0</v>
      </c>
      <c r="BL159" s="10">
        <v>0</v>
      </c>
      <c r="BM159" s="10">
        <v>0</v>
      </c>
      <c r="BN159" s="10">
        <v>0</v>
      </c>
      <c r="BO159" s="10">
        <v>0</v>
      </c>
      <c r="BP159" s="10">
        <v>0</v>
      </c>
      <c r="BQ159" s="10">
        <v>0</v>
      </c>
      <c r="BR159" s="10">
        <v>0</v>
      </c>
      <c r="BS159" s="34">
        <v>0</v>
      </c>
      <c r="BT159" s="34"/>
      <c r="BU159" s="34"/>
      <c r="BV159" s="34">
        <v>0</v>
      </c>
      <c r="BW159" s="34">
        <v>0</v>
      </c>
      <c r="BX159" s="10">
        <v>0</v>
      </c>
      <c r="BY159" s="10"/>
      <c r="BZ159" s="10"/>
      <c r="CA159" s="10"/>
      <c r="CB159" s="10"/>
      <c r="CC159" s="10">
        <v>0</v>
      </c>
      <c r="CD159" s="10"/>
      <c r="CE159" s="10"/>
      <c r="CF159" s="10"/>
      <c r="CG159" s="10"/>
      <c r="CH159" s="10">
        <v>0</v>
      </c>
      <c r="CI159" s="10">
        <v>0</v>
      </c>
      <c r="CJ159" s="10">
        <v>0</v>
      </c>
      <c r="CK159" s="10">
        <v>0</v>
      </c>
      <c r="CL159" s="10">
        <v>0</v>
      </c>
      <c r="CM159" s="10">
        <v>1.1319999999999999</v>
      </c>
      <c r="CN159" s="10">
        <v>0</v>
      </c>
      <c r="CO159" s="10">
        <v>0</v>
      </c>
      <c r="CP159" s="10">
        <v>0.95932203457627119</v>
      </c>
      <c r="CQ159" s="10">
        <v>0.17267796542372876</v>
      </c>
      <c r="CR159" s="10">
        <v>1.1319999999999999</v>
      </c>
      <c r="CS159" s="10">
        <v>0</v>
      </c>
      <c r="CT159" s="10">
        <v>0</v>
      </c>
      <c r="CU159" s="10">
        <v>0.95932203457627119</v>
      </c>
      <c r="CV159" s="10">
        <v>0.17267796542372876</v>
      </c>
      <c r="CW159" s="3" t="s">
        <v>136</v>
      </c>
    </row>
    <row r="160" spans="1:101" s="40" customFormat="1" ht="30" x14ac:dyDescent="0.25">
      <c r="B160" s="12" t="s">
        <v>229</v>
      </c>
      <c r="C160" s="3" t="s">
        <v>235</v>
      </c>
      <c r="D160" s="14" t="s">
        <v>236</v>
      </c>
      <c r="E160" s="10" t="s">
        <v>115</v>
      </c>
      <c r="F160" s="20">
        <f>[1]f2!D96</f>
        <v>2018</v>
      </c>
      <c r="G160" s="20">
        <v>2019</v>
      </c>
      <c r="H160" s="20">
        <f t="shared" si="14"/>
        <v>2019</v>
      </c>
      <c r="I160" s="10"/>
      <c r="J160" s="10"/>
      <c r="K160" s="26"/>
      <c r="L160" s="10"/>
      <c r="M160" s="10"/>
      <c r="N160" s="10"/>
      <c r="O160" s="10"/>
      <c r="P160" s="10"/>
      <c r="Q160" s="10"/>
      <c r="R160" s="10"/>
      <c r="S160" s="10"/>
      <c r="T160" s="10"/>
      <c r="U160" s="10">
        <v>1.0949</v>
      </c>
      <c r="V160" s="10">
        <v>1.0949</v>
      </c>
      <c r="W160" s="10">
        <v>0</v>
      </c>
      <c r="X160" s="10">
        <v>0</v>
      </c>
      <c r="Y160" s="10">
        <v>0</v>
      </c>
      <c r="Z160" s="10">
        <v>0</v>
      </c>
      <c r="AJ160" s="10">
        <v>0</v>
      </c>
      <c r="AK160" s="10"/>
      <c r="AL160" s="10"/>
      <c r="AM160" s="10"/>
      <c r="AN160" s="10"/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0.8929999999999999</v>
      </c>
      <c r="AU160" s="10"/>
      <c r="AV160" s="10"/>
      <c r="AW160" s="10">
        <v>0.75677966101694905</v>
      </c>
      <c r="AX160" s="10">
        <v>0.13622033898305086</v>
      </c>
      <c r="AY160" s="10">
        <v>0.89300000000000002</v>
      </c>
      <c r="AZ160" s="10">
        <v>0</v>
      </c>
      <c r="BA160" s="10">
        <v>0</v>
      </c>
      <c r="BB160" s="10">
        <v>0.75677966101694916</v>
      </c>
      <c r="BC160" s="10">
        <v>0.13622033898305086</v>
      </c>
      <c r="BD160" s="10">
        <v>0.2019</v>
      </c>
      <c r="BE160" s="10">
        <v>0</v>
      </c>
      <c r="BF160" s="10">
        <v>0</v>
      </c>
      <c r="BG160" s="10">
        <v>0.16825000000000001</v>
      </c>
      <c r="BH160" s="10">
        <v>3.3649999999999985E-2</v>
      </c>
      <c r="BI160" s="10">
        <v>0.2019</v>
      </c>
      <c r="BJ160" s="10">
        <v>0</v>
      </c>
      <c r="BK160" s="10">
        <v>0</v>
      </c>
      <c r="BL160" s="10">
        <v>0.16825000000000001</v>
      </c>
      <c r="BM160" s="10">
        <v>3.3649999999999985E-2</v>
      </c>
      <c r="BN160" s="10">
        <v>0</v>
      </c>
      <c r="BO160" s="10">
        <v>0</v>
      </c>
      <c r="BP160" s="10">
        <v>0</v>
      </c>
      <c r="BQ160" s="10">
        <v>0</v>
      </c>
      <c r="BR160" s="10">
        <v>0</v>
      </c>
      <c r="BS160" s="34">
        <v>0</v>
      </c>
      <c r="BT160" s="34"/>
      <c r="BU160" s="34"/>
      <c r="BV160" s="34">
        <v>0</v>
      </c>
      <c r="BW160" s="34">
        <v>0</v>
      </c>
      <c r="BX160" s="10">
        <v>0</v>
      </c>
      <c r="BY160" s="10"/>
      <c r="BZ160" s="10"/>
      <c r="CA160" s="10"/>
      <c r="CB160" s="10"/>
      <c r="CC160" s="10">
        <v>0</v>
      </c>
      <c r="CD160" s="10"/>
      <c r="CE160" s="10"/>
      <c r="CF160" s="10"/>
      <c r="CG160" s="10"/>
      <c r="CH160" s="10">
        <v>0</v>
      </c>
      <c r="CI160" s="10">
        <v>0</v>
      </c>
      <c r="CJ160" s="10">
        <v>0</v>
      </c>
      <c r="CK160" s="10">
        <v>0</v>
      </c>
      <c r="CL160" s="10">
        <v>0</v>
      </c>
      <c r="CM160" s="10">
        <v>1.0949</v>
      </c>
      <c r="CN160" s="10">
        <v>0</v>
      </c>
      <c r="CO160" s="10">
        <v>0</v>
      </c>
      <c r="CP160" s="10">
        <v>0.92502966101694917</v>
      </c>
      <c r="CQ160" s="10">
        <v>0.16987033898305084</v>
      </c>
      <c r="CR160" s="10">
        <v>1.0949</v>
      </c>
      <c r="CS160" s="10">
        <v>0</v>
      </c>
      <c r="CT160" s="10">
        <v>0</v>
      </c>
      <c r="CU160" s="10">
        <v>0.92502966101694917</v>
      </c>
      <c r="CV160" s="10">
        <v>0.16987033898305084</v>
      </c>
      <c r="CW160" s="3" t="s">
        <v>136</v>
      </c>
    </row>
    <row r="161" spans="2:101" s="40" customFormat="1" ht="30" x14ac:dyDescent="0.25">
      <c r="B161" s="12" t="s">
        <v>229</v>
      </c>
      <c r="C161" s="3" t="s">
        <v>237</v>
      </c>
      <c r="D161" s="15" t="s">
        <v>238</v>
      </c>
      <c r="E161" s="10" t="s">
        <v>115</v>
      </c>
      <c r="F161" s="20">
        <f>[1]f2!D97</f>
        <v>2017</v>
      </c>
      <c r="G161" s="20">
        <v>2018</v>
      </c>
      <c r="H161" s="20">
        <f t="shared" si="14"/>
        <v>2018</v>
      </c>
      <c r="I161" s="10"/>
      <c r="J161" s="10"/>
      <c r="K161" s="26"/>
      <c r="L161" s="10"/>
      <c r="M161" s="10"/>
      <c r="N161" s="10"/>
      <c r="O161" s="10"/>
      <c r="P161" s="10"/>
      <c r="Q161" s="10"/>
      <c r="R161" s="10"/>
      <c r="S161" s="10"/>
      <c r="T161" s="10"/>
      <c r="U161" s="10">
        <v>0.83135102000000005</v>
      </c>
      <c r="V161" s="10">
        <v>0.83135102000000005</v>
      </c>
      <c r="W161" s="10">
        <v>0</v>
      </c>
      <c r="X161" s="10">
        <v>0</v>
      </c>
      <c r="Y161" s="10">
        <v>0</v>
      </c>
      <c r="Z161" s="10">
        <v>0</v>
      </c>
      <c r="AJ161" s="10">
        <v>0.83499999999999996</v>
      </c>
      <c r="AK161" s="10"/>
      <c r="AL161" s="10"/>
      <c r="AM161" s="10">
        <v>0.7076271186440678</v>
      </c>
      <c r="AN161" s="10">
        <v>0.12737288135593217</v>
      </c>
      <c r="AO161" s="10">
        <v>0.82800600000000002</v>
      </c>
      <c r="AP161" s="10">
        <v>0</v>
      </c>
      <c r="AQ161" s="10">
        <v>0</v>
      </c>
      <c r="AR161" s="10">
        <v>0.70169999999999999</v>
      </c>
      <c r="AS161" s="10">
        <v>0.12630600000000003</v>
      </c>
      <c r="AT161" s="10">
        <v>3.3450200000000184E-3</v>
      </c>
      <c r="AU161" s="10"/>
      <c r="AV161" s="10"/>
      <c r="AW161" s="10">
        <v>2.8347627118644227E-3</v>
      </c>
      <c r="AX161" s="10">
        <v>5.1025728813559575E-4</v>
      </c>
      <c r="AY161" s="10">
        <v>3.3450200000000184E-3</v>
      </c>
      <c r="AZ161" s="10">
        <v>0</v>
      </c>
      <c r="BA161" s="10">
        <v>0</v>
      </c>
      <c r="BB161" s="10">
        <v>2.8347627118644227E-3</v>
      </c>
      <c r="BC161" s="10">
        <v>5.1025728813559575E-4</v>
      </c>
      <c r="BD161" s="10">
        <v>0</v>
      </c>
      <c r="BE161" s="10">
        <v>0</v>
      </c>
      <c r="BF161" s="10">
        <v>0</v>
      </c>
      <c r="BG161" s="10">
        <v>0</v>
      </c>
      <c r="BH161" s="10">
        <v>0</v>
      </c>
      <c r="BI161" s="10">
        <v>0</v>
      </c>
      <c r="BJ161" s="10">
        <v>0</v>
      </c>
      <c r="BK161" s="10">
        <v>0</v>
      </c>
      <c r="BL161" s="10">
        <v>0</v>
      </c>
      <c r="BM161" s="10">
        <v>0</v>
      </c>
      <c r="BN161" s="10">
        <v>0</v>
      </c>
      <c r="BO161" s="10">
        <v>0</v>
      </c>
      <c r="BP161" s="10">
        <v>0</v>
      </c>
      <c r="BQ161" s="10">
        <v>0</v>
      </c>
      <c r="BR161" s="10">
        <v>0</v>
      </c>
      <c r="BS161" s="34">
        <v>0</v>
      </c>
      <c r="BT161" s="34"/>
      <c r="BU161" s="34"/>
      <c r="BV161" s="34">
        <v>0</v>
      </c>
      <c r="BW161" s="34">
        <v>0</v>
      </c>
      <c r="BX161" s="10">
        <v>0</v>
      </c>
      <c r="BY161" s="10"/>
      <c r="BZ161" s="10"/>
      <c r="CA161" s="10"/>
      <c r="CB161" s="10"/>
      <c r="CC161" s="10">
        <v>0</v>
      </c>
      <c r="CD161" s="10"/>
      <c r="CE161" s="10"/>
      <c r="CF161" s="10"/>
      <c r="CG161" s="10"/>
      <c r="CH161" s="10">
        <v>0</v>
      </c>
      <c r="CI161" s="10">
        <v>0</v>
      </c>
      <c r="CJ161" s="10">
        <v>0</v>
      </c>
      <c r="CK161" s="10">
        <v>0</v>
      </c>
      <c r="CL161" s="10">
        <v>0</v>
      </c>
      <c r="CM161" s="10">
        <v>0.83135102000000005</v>
      </c>
      <c r="CN161" s="10">
        <v>0</v>
      </c>
      <c r="CO161" s="10">
        <v>0</v>
      </c>
      <c r="CP161" s="10">
        <v>0.70453476271186444</v>
      </c>
      <c r="CQ161" s="10">
        <v>0.12681625728813561</v>
      </c>
      <c r="CR161" s="10">
        <v>0.83135102000000005</v>
      </c>
      <c r="CS161" s="10">
        <v>0</v>
      </c>
      <c r="CT161" s="10">
        <v>0</v>
      </c>
      <c r="CU161" s="10">
        <v>0.70453476271186444</v>
      </c>
      <c r="CV161" s="10">
        <v>0.12681625728813561</v>
      </c>
      <c r="CW161" s="3" t="s">
        <v>136</v>
      </c>
    </row>
    <row r="162" spans="2:101" s="40" customFormat="1" ht="30" x14ac:dyDescent="0.25">
      <c r="B162" s="12" t="s">
        <v>229</v>
      </c>
      <c r="C162" s="3" t="s">
        <v>239</v>
      </c>
      <c r="D162" s="16" t="s">
        <v>240</v>
      </c>
      <c r="E162" s="10" t="s">
        <v>115</v>
      </c>
      <c r="F162" s="20">
        <f>[1]f2!D98</f>
        <v>2017</v>
      </c>
      <c r="G162" s="20">
        <v>2018</v>
      </c>
      <c r="H162" s="20">
        <f t="shared" si="14"/>
        <v>2018</v>
      </c>
      <c r="I162" s="10"/>
      <c r="J162" s="10"/>
      <c r="K162" s="26"/>
      <c r="L162" s="10"/>
      <c r="M162" s="10"/>
      <c r="N162" s="10"/>
      <c r="O162" s="10"/>
      <c r="P162" s="10"/>
      <c r="Q162" s="10"/>
      <c r="R162" s="10"/>
      <c r="S162" s="10"/>
      <c r="T162" s="10"/>
      <c r="U162" s="10">
        <v>0.83122085999999995</v>
      </c>
      <c r="V162" s="10">
        <v>0.83122085999999995</v>
      </c>
      <c r="W162" s="10">
        <v>0</v>
      </c>
      <c r="X162" s="10">
        <v>0</v>
      </c>
      <c r="Y162" s="10">
        <v>0</v>
      </c>
      <c r="Z162" s="10">
        <v>0</v>
      </c>
      <c r="AJ162" s="10">
        <v>0.83499999999999996</v>
      </c>
      <c r="AK162" s="10"/>
      <c r="AL162" s="10"/>
      <c r="AM162" s="10">
        <v>0.7076271186440678</v>
      </c>
      <c r="AN162" s="10">
        <v>0.12737288135593217</v>
      </c>
      <c r="AO162" s="10">
        <v>0.82800600000000002</v>
      </c>
      <c r="AP162" s="10">
        <v>0</v>
      </c>
      <c r="AQ162" s="10">
        <v>0</v>
      </c>
      <c r="AR162" s="10">
        <v>0.70169999999999999</v>
      </c>
      <c r="AS162" s="10">
        <v>0.12630600000000003</v>
      </c>
      <c r="AT162" s="10">
        <v>3.2148598999999999E-3</v>
      </c>
      <c r="AU162" s="10"/>
      <c r="AV162" s="10"/>
      <c r="AW162" s="10">
        <v>2.7244575423728814E-3</v>
      </c>
      <c r="AX162" s="10">
        <v>4.9040235762711848E-4</v>
      </c>
      <c r="AY162" s="38">
        <v>3.2148599999999861E-3</v>
      </c>
      <c r="AZ162" s="10">
        <v>0</v>
      </c>
      <c r="BA162" s="10">
        <v>0</v>
      </c>
      <c r="BB162" s="10">
        <v>2.7244576271186322E-3</v>
      </c>
      <c r="BC162" s="10">
        <v>4.9040237288135386E-4</v>
      </c>
      <c r="BD162" s="10">
        <v>0</v>
      </c>
      <c r="BE162" s="10">
        <v>0</v>
      </c>
      <c r="BF162" s="10">
        <v>0</v>
      </c>
      <c r="BG162" s="10">
        <v>0</v>
      </c>
      <c r="BH162" s="10">
        <v>0</v>
      </c>
      <c r="BI162" s="10">
        <v>0</v>
      </c>
      <c r="BJ162" s="10">
        <v>0</v>
      </c>
      <c r="BK162" s="10">
        <v>0</v>
      </c>
      <c r="BL162" s="10">
        <v>0</v>
      </c>
      <c r="BM162" s="10">
        <v>0</v>
      </c>
      <c r="BN162" s="10">
        <v>0</v>
      </c>
      <c r="BO162" s="10">
        <v>0</v>
      </c>
      <c r="BP162" s="10">
        <v>0</v>
      </c>
      <c r="BQ162" s="10">
        <v>0</v>
      </c>
      <c r="BR162" s="10">
        <v>0</v>
      </c>
      <c r="BS162" s="34">
        <v>0</v>
      </c>
      <c r="BT162" s="34"/>
      <c r="BU162" s="34"/>
      <c r="BV162" s="34">
        <v>0</v>
      </c>
      <c r="BW162" s="34">
        <v>0</v>
      </c>
      <c r="BX162" s="10">
        <v>0</v>
      </c>
      <c r="BY162" s="10"/>
      <c r="BZ162" s="10"/>
      <c r="CA162" s="10"/>
      <c r="CB162" s="10"/>
      <c r="CC162" s="10">
        <v>0</v>
      </c>
      <c r="CD162" s="10"/>
      <c r="CE162" s="10"/>
      <c r="CF162" s="10"/>
      <c r="CG162" s="10"/>
      <c r="CH162" s="10">
        <v>0</v>
      </c>
      <c r="CI162" s="10">
        <v>0</v>
      </c>
      <c r="CJ162" s="10">
        <v>0</v>
      </c>
      <c r="CK162" s="10">
        <v>0</v>
      </c>
      <c r="CL162" s="10">
        <v>0</v>
      </c>
      <c r="CM162" s="10">
        <v>0.83122085999999995</v>
      </c>
      <c r="CN162" s="10">
        <v>0</v>
      </c>
      <c r="CO162" s="10">
        <v>0</v>
      </c>
      <c r="CP162" s="10">
        <v>0.70442445762711858</v>
      </c>
      <c r="CQ162" s="10">
        <v>0.12679640237288139</v>
      </c>
      <c r="CR162" s="10">
        <v>0.83122085999999995</v>
      </c>
      <c r="CS162" s="10">
        <v>0</v>
      </c>
      <c r="CT162" s="10">
        <v>0</v>
      </c>
      <c r="CU162" s="10">
        <v>0.70442445762711858</v>
      </c>
      <c r="CV162" s="10">
        <v>0.12679640237288139</v>
      </c>
      <c r="CW162" s="3" t="s">
        <v>136</v>
      </c>
    </row>
    <row r="163" spans="2:101" s="40" customFormat="1" ht="30" x14ac:dyDescent="0.25">
      <c r="B163" s="12" t="s">
        <v>229</v>
      </c>
      <c r="C163" s="3" t="s">
        <v>241</v>
      </c>
      <c r="D163" s="16" t="s">
        <v>242</v>
      </c>
      <c r="E163" s="10" t="s">
        <v>115</v>
      </c>
      <c r="F163" s="20">
        <f>[1]f2!D99</f>
        <v>2017</v>
      </c>
      <c r="G163" s="20">
        <v>2018</v>
      </c>
      <c r="H163" s="20">
        <f t="shared" si="14"/>
        <v>2018</v>
      </c>
      <c r="I163" s="10"/>
      <c r="J163" s="10"/>
      <c r="K163" s="26"/>
      <c r="L163" s="10"/>
      <c r="M163" s="10"/>
      <c r="N163" s="10"/>
      <c r="O163" s="10"/>
      <c r="P163" s="10"/>
      <c r="Q163" s="10"/>
      <c r="R163" s="10"/>
      <c r="S163" s="10"/>
      <c r="T163" s="10"/>
      <c r="U163" s="10">
        <v>4.1594719999999992</v>
      </c>
      <c r="V163" s="10">
        <v>4.1594719999999992</v>
      </c>
      <c r="W163" s="10">
        <v>0</v>
      </c>
      <c r="X163" s="10">
        <v>0</v>
      </c>
      <c r="Y163" s="10">
        <v>0</v>
      </c>
      <c r="Z163" s="10">
        <v>0</v>
      </c>
      <c r="AJ163" s="10">
        <v>0</v>
      </c>
      <c r="AK163" s="10"/>
      <c r="AL163" s="10"/>
      <c r="AM163" s="10"/>
      <c r="AN163" s="10"/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0">
        <v>4.1594719999999992</v>
      </c>
      <c r="AU163" s="10"/>
      <c r="AV163" s="10"/>
      <c r="AW163" s="10">
        <v>3.5249762711864401</v>
      </c>
      <c r="AX163" s="10">
        <v>0.63449572881355909</v>
      </c>
      <c r="AY163" s="10">
        <v>4.1594719999999992</v>
      </c>
      <c r="AZ163" s="10">
        <v>0</v>
      </c>
      <c r="BA163" s="10">
        <v>0</v>
      </c>
      <c r="BB163" s="10">
        <v>3.5249762711864401</v>
      </c>
      <c r="BC163" s="10">
        <v>0.63449572881355909</v>
      </c>
      <c r="BD163" s="10">
        <v>0</v>
      </c>
      <c r="BE163" s="10">
        <v>0</v>
      </c>
      <c r="BF163" s="10">
        <v>0</v>
      </c>
      <c r="BG163" s="10">
        <v>0</v>
      </c>
      <c r="BH163" s="10">
        <v>0</v>
      </c>
      <c r="BI163" s="10">
        <v>0</v>
      </c>
      <c r="BJ163" s="10">
        <v>0</v>
      </c>
      <c r="BK163" s="10">
        <v>0</v>
      </c>
      <c r="BL163" s="10">
        <v>0</v>
      </c>
      <c r="BM163" s="10">
        <v>0</v>
      </c>
      <c r="BN163" s="10">
        <v>0</v>
      </c>
      <c r="BO163" s="10">
        <v>0</v>
      </c>
      <c r="BP163" s="10">
        <v>0</v>
      </c>
      <c r="BQ163" s="10">
        <v>0</v>
      </c>
      <c r="BR163" s="10">
        <v>0</v>
      </c>
      <c r="BS163" s="34">
        <v>0</v>
      </c>
      <c r="BT163" s="34"/>
      <c r="BU163" s="34"/>
      <c r="BV163" s="34">
        <v>0</v>
      </c>
      <c r="BW163" s="34">
        <v>0</v>
      </c>
      <c r="BX163" s="10">
        <v>0</v>
      </c>
      <c r="BY163" s="10"/>
      <c r="BZ163" s="10"/>
      <c r="CA163" s="10"/>
      <c r="CB163" s="10"/>
      <c r="CC163" s="10">
        <v>0</v>
      </c>
      <c r="CD163" s="10"/>
      <c r="CE163" s="10"/>
      <c r="CF163" s="10"/>
      <c r="CG163" s="10"/>
      <c r="CH163" s="10">
        <v>0</v>
      </c>
      <c r="CI163" s="10">
        <v>0</v>
      </c>
      <c r="CJ163" s="10">
        <v>0</v>
      </c>
      <c r="CK163" s="10">
        <v>0</v>
      </c>
      <c r="CL163" s="10">
        <v>0</v>
      </c>
      <c r="CM163" s="10">
        <v>4.1594719999999992</v>
      </c>
      <c r="CN163" s="10">
        <v>0</v>
      </c>
      <c r="CO163" s="10">
        <v>0</v>
      </c>
      <c r="CP163" s="10">
        <v>3.5249762711864401</v>
      </c>
      <c r="CQ163" s="10">
        <v>0.63449572881355909</v>
      </c>
      <c r="CR163" s="10">
        <v>4.1594719999999992</v>
      </c>
      <c r="CS163" s="10">
        <v>0</v>
      </c>
      <c r="CT163" s="10">
        <v>0</v>
      </c>
      <c r="CU163" s="10">
        <v>3.5249762711864401</v>
      </c>
      <c r="CV163" s="10">
        <v>0.63449572881355909</v>
      </c>
      <c r="CW163" s="3" t="s">
        <v>136</v>
      </c>
    </row>
    <row r="164" spans="2:101" s="40" customFormat="1" ht="30" x14ac:dyDescent="0.25">
      <c r="B164" s="12" t="s">
        <v>229</v>
      </c>
      <c r="C164" s="3" t="s">
        <v>243</v>
      </c>
      <c r="D164" s="16" t="s">
        <v>244</v>
      </c>
      <c r="E164" s="10" t="s">
        <v>115</v>
      </c>
      <c r="F164" s="20">
        <f>[1]f2!D100</f>
        <v>2017</v>
      </c>
      <c r="G164" s="20">
        <v>2018</v>
      </c>
      <c r="H164" s="20">
        <f t="shared" si="14"/>
        <v>2018</v>
      </c>
      <c r="I164" s="10"/>
      <c r="J164" s="10"/>
      <c r="K164" s="26"/>
      <c r="L164" s="10"/>
      <c r="M164" s="10"/>
      <c r="N164" s="10"/>
      <c r="O164" s="10"/>
      <c r="P164" s="10"/>
      <c r="Q164" s="10"/>
      <c r="R164" s="10"/>
      <c r="S164" s="10"/>
      <c r="T164" s="10"/>
      <c r="U164" s="10">
        <v>31.674366390000003</v>
      </c>
      <c r="V164" s="10">
        <v>31.674366390000003</v>
      </c>
      <c r="W164" s="10">
        <v>0</v>
      </c>
      <c r="X164" s="10">
        <v>0</v>
      </c>
      <c r="Y164" s="10">
        <v>0</v>
      </c>
      <c r="Z164" s="10">
        <v>0</v>
      </c>
      <c r="AJ164" s="10">
        <v>0</v>
      </c>
      <c r="AK164" s="10"/>
      <c r="AL164" s="10"/>
      <c r="AM164" s="10"/>
      <c r="AN164" s="10"/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31.674366390000003</v>
      </c>
      <c r="AU164" s="10"/>
      <c r="AV164" s="10"/>
      <c r="AW164" s="10">
        <v>26.842683381355936</v>
      </c>
      <c r="AX164" s="10">
        <v>4.8316830086440667</v>
      </c>
      <c r="AY164" s="10">
        <v>31.674366390000003</v>
      </c>
      <c r="AZ164" s="10">
        <v>0</v>
      </c>
      <c r="BA164" s="10">
        <v>0</v>
      </c>
      <c r="BB164" s="10">
        <v>22.922713381355937</v>
      </c>
      <c r="BC164" s="10">
        <v>8.751653008644066</v>
      </c>
      <c r="BD164" s="10">
        <v>0</v>
      </c>
      <c r="BE164" s="10">
        <v>0</v>
      </c>
      <c r="BF164" s="10">
        <v>0</v>
      </c>
      <c r="BG164" s="10">
        <v>0</v>
      </c>
      <c r="BH164" s="10">
        <v>0</v>
      </c>
      <c r="BI164" s="10">
        <v>0</v>
      </c>
      <c r="BJ164" s="10">
        <v>0</v>
      </c>
      <c r="BK164" s="10">
        <v>0</v>
      </c>
      <c r="BL164" s="10">
        <v>0</v>
      </c>
      <c r="BM164" s="10">
        <v>0</v>
      </c>
      <c r="BN164" s="10">
        <v>0</v>
      </c>
      <c r="BO164" s="10">
        <v>0</v>
      </c>
      <c r="BP164" s="10">
        <v>0</v>
      </c>
      <c r="BQ164" s="10">
        <v>0</v>
      </c>
      <c r="BR164" s="10">
        <v>0</v>
      </c>
      <c r="BS164" s="34">
        <v>0</v>
      </c>
      <c r="BT164" s="34"/>
      <c r="BU164" s="34"/>
      <c r="BV164" s="34">
        <v>0</v>
      </c>
      <c r="BW164" s="34">
        <v>0</v>
      </c>
      <c r="BX164" s="10">
        <v>0</v>
      </c>
      <c r="BY164" s="10"/>
      <c r="BZ164" s="10"/>
      <c r="CA164" s="10"/>
      <c r="CB164" s="10"/>
      <c r="CC164" s="10">
        <v>0</v>
      </c>
      <c r="CD164" s="10"/>
      <c r="CE164" s="10"/>
      <c r="CF164" s="10"/>
      <c r="CG164" s="10"/>
      <c r="CH164" s="10">
        <v>0</v>
      </c>
      <c r="CI164" s="10">
        <v>0</v>
      </c>
      <c r="CJ164" s="10">
        <v>0</v>
      </c>
      <c r="CK164" s="10">
        <v>0</v>
      </c>
      <c r="CL164" s="10">
        <v>0</v>
      </c>
      <c r="CM164" s="10">
        <v>31.674366390000003</v>
      </c>
      <c r="CN164" s="10">
        <v>0</v>
      </c>
      <c r="CO164" s="10">
        <v>0</v>
      </c>
      <c r="CP164" s="10">
        <v>22.922713381355937</v>
      </c>
      <c r="CQ164" s="10">
        <v>8.751653008644066</v>
      </c>
      <c r="CR164" s="10">
        <v>31.674366390000003</v>
      </c>
      <c r="CS164" s="10">
        <v>0</v>
      </c>
      <c r="CT164" s="10">
        <v>0</v>
      </c>
      <c r="CU164" s="10">
        <v>22.922713381355937</v>
      </c>
      <c r="CV164" s="10">
        <v>8.751653008644066</v>
      </c>
      <c r="CW164" s="3" t="s">
        <v>136</v>
      </c>
    </row>
    <row r="165" spans="2:101" s="40" customFormat="1" ht="30" x14ac:dyDescent="0.25">
      <c r="B165" s="12" t="s">
        <v>229</v>
      </c>
      <c r="C165" s="3" t="s">
        <v>245</v>
      </c>
      <c r="D165" s="14" t="s">
        <v>246</v>
      </c>
      <c r="E165" s="10" t="s">
        <v>115</v>
      </c>
      <c r="F165" s="20">
        <f>[1]f2!D101</f>
        <v>2017</v>
      </c>
      <c r="G165" s="20">
        <v>2018</v>
      </c>
      <c r="H165" s="20">
        <f t="shared" si="14"/>
        <v>2018</v>
      </c>
      <c r="I165" s="10"/>
      <c r="J165" s="10"/>
      <c r="K165" s="26"/>
      <c r="L165" s="10"/>
      <c r="M165" s="10"/>
      <c r="N165" s="10"/>
      <c r="O165" s="10"/>
      <c r="P165" s="10"/>
      <c r="Q165" s="10"/>
      <c r="R165" s="10"/>
      <c r="S165" s="10"/>
      <c r="T165" s="10"/>
      <c r="U165" s="10">
        <v>3.6319999999999997</v>
      </c>
      <c r="V165" s="10">
        <v>3.6319999999999997</v>
      </c>
      <c r="W165" s="10">
        <v>0</v>
      </c>
      <c r="X165" s="10">
        <v>0</v>
      </c>
      <c r="Y165" s="10">
        <v>0</v>
      </c>
      <c r="Z165" s="10">
        <v>0</v>
      </c>
      <c r="AJ165" s="10">
        <v>0</v>
      </c>
      <c r="AK165" s="10"/>
      <c r="AL165" s="10"/>
      <c r="AM165" s="10"/>
      <c r="AN165" s="10"/>
      <c r="AO165" s="10">
        <v>0</v>
      </c>
      <c r="AP165" s="10">
        <v>0</v>
      </c>
      <c r="AQ165" s="10">
        <v>0</v>
      </c>
      <c r="AR165" s="10">
        <v>0</v>
      </c>
      <c r="AS165" s="10">
        <v>0</v>
      </c>
      <c r="AT165" s="10">
        <v>3.6319999999999997</v>
      </c>
      <c r="AU165" s="10"/>
      <c r="AV165" s="10"/>
      <c r="AW165" s="10">
        <v>3.0779661016949151</v>
      </c>
      <c r="AX165" s="10">
        <v>0.55403389830508454</v>
      </c>
      <c r="AY165" s="10">
        <v>3.6319999999999997</v>
      </c>
      <c r="AZ165" s="10">
        <v>0</v>
      </c>
      <c r="BA165" s="10">
        <v>0</v>
      </c>
      <c r="BB165" s="10">
        <v>3.0779661016949151</v>
      </c>
      <c r="BC165" s="10">
        <v>0.55403389830508454</v>
      </c>
      <c r="BD165" s="10">
        <v>0</v>
      </c>
      <c r="BE165" s="10">
        <v>0</v>
      </c>
      <c r="BF165" s="10">
        <v>0</v>
      </c>
      <c r="BG165" s="10">
        <v>0</v>
      </c>
      <c r="BH165" s="10">
        <v>0</v>
      </c>
      <c r="BI165" s="10">
        <v>0</v>
      </c>
      <c r="BJ165" s="10">
        <v>0</v>
      </c>
      <c r="BK165" s="10">
        <v>0</v>
      </c>
      <c r="BL165" s="10">
        <v>0</v>
      </c>
      <c r="BM165" s="10">
        <v>0</v>
      </c>
      <c r="BN165" s="10">
        <v>0</v>
      </c>
      <c r="BO165" s="10">
        <v>0</v>
      </c>
      <c r="BP165" s="10">
        <v>0</v>
      </c>
      <c r="BQ165" s="10">
        <v>0</v>
      </c>
      <c r="BR165" s="10">
        <v>0</v>
      </c>
      <c r="BS165" s="34">
        <v>0</v>
      </c>
      <c r="BT165" s="34"/>
      <c r="BU165" s="34"/>
      <c r="BV165" s="34">
        <v>0</v>
      </c>
      <c r="BW165" s="34">
        <v>0</v>
      </c>
      <c r="BX165" s="10">
        <v>0</v>
      </c>
      <c r="BY165" s="10"/>
      <c r="BZ165" s="10"/>
      <c r="CA165" s="10"/>
      <c r="CB165" s="10"/>
      <c r="CC165" s="10">
        <v>0</v>
      </c>
      <c r="CD165" s="10"/>
      <c r="CE165" s="10"/>
      <c r="CF165" s="10"/>
      <c r="CG165" s="10"/>
      <c r="CH165" s="10">
        <v>0</v>
      </c>
      <c r="CI165" s="10">
        <v>0</v>
      </c>
      <c r="CJ165" s="10">
        <v>0</v>
      </c>
      <c r="CK165" s="10">
        <v>0</v>
      </c>
      <c r="CL165" s="10">
        <v>0</v>
      </c>
      <c r="CM165" s="10">
        <v>3.6319999999999997</v>
      </c>
      <c r="CN165" s="10">
        <v>0</v>
      </c>
      <c r="CO165" s="10">
        <v>0</v>
      </c>
      <c r="CP165" s="10">
        <v>3.0779661016949151</v>
      </c>
      <c r="CQ165" s="10">
        <v>0.55403389830508454</v>
      </c>
      <c r="CR165" s="10">
        <v>3.6319999999999997</v>
      </c>
      <c r="CS165" s="10">
        <v>0</v>
      </c>
      <c r="CT165" s="10">
        <v>0</v>
      </c>
      <c r="CU165" s="10">
        <v>3.0779661016949151</v>
      </c>
      <c r="CV165" s="10">
        <v>0.55403389830508454</v>
      </c>
      <c r="CW165" s="3" t="s">
        <v>136</v>
      </c>
    </row>
    <row r="166" spans="2:101" s="40" customFormat="1" ht="30" x14ac:dyDescent="0.25">
      <c r="B166" s="12" t="s">
        <v>229</v>
      </c>
      <c r="C166" s="3" t="s">
        <v>247</v>
      </c>
      <c r="D166" s="14" t="s">
        <v>248</v>
      </c>
      <c r="E166" s="10" t="s">
        <v>199</v>
      </c>
      <c r="F166" s="20">
        <v>2020</v>
      </c>
      <c r="G166" s="20">
        <v>2020</v>
      </c>
      <c r="H166" s="20">
        <v>2020</v>
      </c>
      <c r="I166" s="10">
        <v>0.29143000000000002</v>
      </c>
      <c r="J166" s="10">
        <v>2.58162</v>
      </c>
      <c r="K166" s="26">
        <v>44013</v>
      </c>
      <c r="L166" s="10">
        <v>0.29143000000000002</v>
      </c>
      <c r="M166" s="10">
        <v>2.58162</v>
      </c>
      <c r="N166" s="26">
        <v>44013</v>
      </c>
      <c r="O166" s="10"/>
      <c r="P166" s="10"/>
      <c r="Q166" s="10"/>
      <c r="R166" s="10"/>
      <c r="S166" s="10"/>
      <c r="T166" s="10"/>
      <c r="U166" s="10">
        <v>2.58162</v>
      </c>
      <c r="V166" s="10">
        <v>2.58162</v>
      </c>
      <c r="W166" s="10">
        <v>2.58162</v>
      </c>
      <c r="X166" s="10">
        <v>0</v>
      </c>
      <c r="Y166" s="10">
        <v>0</v>
      </c>
      <c r="Z166" s="10">
        <v>0</v>
      </c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>
        <v>2.4444569</v>
      </c>
      <c r="BO166" s="10">
        <v>0</v>
      </c>
      <c r="BP166" s="10">
        <v>0</v>
      </c>
      <c r="BQ166" s="10">
        <v>2.0370474199999999</v>
      </c>
      <c r="BR166" s="10">
        <v>0.54457258000000008</v>
      </c>
      <c r="BS166" s="34">
        <v>2.4486219</v>
      </c>
      <c r="BT166" s="34"/>
      <c r="BU166" s="34"/>
      <c r="BV166" s="34">
        <v>2.0405182399999999</v>
      </c>
      <c r="BW166" s="34">
        <v>0.40810366000000009</v>
      </c>
      <c r="BX166" s="10">
        <v>0</v>
      </c>
      <c r="BY166" s="10"/>
      <c r="BZ166" s="10"/>
      <c r="CA166" s="10"/>
      <c r="CB166" s="10"/>
      <c r="CC166" s="10">
        <v>0</v>
      </c>
      <c r="CD166" s="10"/>
      <c r="CE166" s="10"/>
      <c r="CF166" s="10"/>
      <c r="CG166" s="10"/>
      <c r="CH166" s="10">
        <v>0</v>
      </c>
      <c r="CI166" s="10">
        <v>0</v>
      </c>
      <c r="CJ166" s="10">
        <v>0</v>
      </c>
      <c r="CK166" s="10">
        <v>0</v>
      </c>
      <c r="CL166" s="10">
        <v>0</v>
      </c>
      <c r="CM166" s="10">
        <v>2.4486219</v>
      </c>
      <c r="CN166" s="10">
        <v>0</v>
      </c>
      <c r="CO166" s="10">
        <v>0</v>
      </c>
      <c r="CP166" s="10">
        <v>2.0405182399999999</v>
      </c>
      <c r="CQ166" s="10">
        <v>0.40810366000000009</v>
      </c>
      <c r="CR166" s="10">
        <v>2.4486219</v>
      </c>
      <c r="CS166" s="10">
        <v>0</v>
      </c>
      <c r="CT166" s="10">
        <v>0</v>
      </c>
      <c r="CU166" s="10">
        <v>2.0405182399999999</v>
      </c>
      <c r="CV166" s="10">
        <v>0.40810366000000009</v>
      </c>
      <c r="CW166" s="3" t="s">
        <v>249</v>
      </c>
    </row>
    <row r="167" spans="2:101" s="40" customFormat="1" ht="30" x14ac:dyDescent="0.25">
      <c r="B167" s="12" t="s">
        <v>229</v>
      </c>
      <c r="C167" s="3" t="s">
        <v>250</v>
      </c>
      <c r="D167" s="14" t="s">
        <v>251</v>
      </c>
      <c r="E167" s="10" t="s">
        <v>199</v>
      </c>
      <c r="F167" s="20">
        <v>2020</v>
      </c>
      <c r="G167" s="20">
        <v>2020</v>
      </c>
      <c r="H167" s="20">
        <v>2020</v>
      </c>
      <c r="I167" s="10">
        <v>0.67535999999999996</v>
      </c>
      <c r="J167" s="10">
        <v>5.1338100000000004</v>
      </c>
      <c r="K167" s="26">
        <v>44013</v>
      </c>
      <c r="L167" s="10">
        <v>0.67535999999999996</v>
      </c>
      <c r="M167" s="10">
        <v>5.1338100000000004</v>
      </c>
      <c r="N167" s="26">
        <v>44013</v>
      </c>
      <c r="O167" s="10"/>
      <c r="P167" s="10"/>
      <c r="Q167" s="10"/>
      <c r="R167" s="10"/>
      <c r="S167" s="10"/>
      <c r="T167" s="10"/>
      <c r="U167" s="10">
        <v>5.1338100000000004</v>
      </c>
      <c r="V167" s="10">
        <v>5.1338100000000004</v>
      </c>
      <c r="W167" s="10">
        <v>5.1338100000000004</v>
      </c>
      <c r="X167" s="10">
        <v>0</v>
      </c>
      <c r="Y167" s="10">
        <v>0</v>
      </c>
      <c r="Z167" s="10">
        <v>0</v>
      </c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>
        <v>4.9417592600000004</v>
      </c>
      <c r="BO167" s="10">
        <v>0</v>
      </c>
      <c r="BP167" s="10">
        <v>0</v>
      </c>
      <c r="BQ167" s="10">
        <v>4.1181327200000002</v>
      </c>
      <c r="BR167" s="10">
        <v>1.0156772800000002</v>
      </c>
      <c r="BS167" s="34">
        <v>4.9528262600000001</v>
      </c>
      <c r="BT167" s="34"/>
      <c r="BU167" s="34"/>
      <c r="BV167" s="34">
        <v>4.1273552200000001</v>
      </c>
      <c r="BW167" s="34">
        <v>0.82547104000000004</v>
      </c>
      <c r="BX167" s="10">
        <v>0</v>
      </c>
      <c r="BY167" s="10"/>
      <c r="BZ167" s="10"/>
      <c r="CA167" s="10"/>
      <c r="CB167" s="10"/>
      <c r="CC167" s="10">
        <v>0</v>
      </c>
      <c r="CD167" s="10"/>
      <c r="CE167" s="10"/>
      <c r="CF167" s="10"/>
      <c r="CG167" s="10"/>
      <c r="CH167" s="10">
        <v>0</v>
      </c>
      <c r="CI167" s="10">
        <v>0</v>
      </c>
      <c r="CJ167" s="10">
        <v>0</v>
      </c>
      <c r="CK167" s="10">
        <v>0</v>
      </c>
      <c r="CL167" s="10">
        <v>0</v>
      </c>
      <c r="CM167" s="10">
        <v>4.9528262600000001</v>
      </c>
      <c r="CN167" s="10">
        <v>0</v>
      </c>
      <c r="CO167" s="10">
        <v>0</v>
      </c>
      <c r="CP167" s="10">
        <v>4.1273552200000001</v>
      </c>
      <c r="CQ167" s="10">
        <v>0.82547104000000004</v>
      </c>
      <c r="CR167" s="10">
        <v>4.9528262600000001</v>
      </c>
      <c r="CS167" s="10">
        <v>0</v>
      </c>
      <c r="CT167" s="10">
        <v>0</v>
      </c>
      <c r="CU167" s="10">
        <v>4.1273552200000001</v>
      </c>
      <c r="CV167" s="10">
        <v>0.82547104000000004</v>
      </c>
      <c r="CW167" s="3" t="s">
        <v>249</v>
      </c>
    </row>
    <row r="168" spans="2:101" s="40" customFormat="1" ht="30" x14ac:dyDescent="0.25">
      <c r="B168" s="12" t="s">
        <v>229</v>
      </c>
      <c r="C168" s="3" t="s">
        <v>252</v>
      </c>
      <c r="D168" s="14" t="s">
        <v>253</v>
      </c>
      <c r="E168" s="10" t="s">
        <v>199</v>
      </c>
      <c r="F168" s="20">
        <v>2020</v>
      </c>
      <c r="G168" s="20">
        <v>2020</v>
      </c>
      <c r="H168" s="20">
        <v>2020</v>
      </c>
      <c r="I168" s="10"/>
      <c r="J168" s="10"/>
      <c r="K168" s="26"/>
      <c r="L168" s="10"/>
      <c r="M168" s="10"/>
      <c r="N168" s="10"/>
      <c r="O168" s="10"/>
      <c r="P168" s="10"/>
      <c r="Q168" s="10"/>
      <c r="R168" s="10"/>
      <c r="S168" s="10"/>
      <c r="T168" s="10"/>
      <c r="U168" s="10">
        <v>7.3644400000000001</v>
      </c>
      <c r="V168" s="10">
        <v>7.3644400000000001</v>
      </c>
      <c r="W168" s="10">
        <v>7.3644400000000001</v>
      </c>
      <c r="X168" s="10">
        <v>0</v>
      </c>
      <c r="Y168" s="10">
        <v>0</v>
      </c>
      <c r="Z168" s="10">
        <v>0</v>
      </c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>
        <v>7.1388127700000004</v>
      </c>
      <c r="BO168" s="10">
        <v>0</v>
      </c>
      <c r="BP168" s="10">
        <v>0</v>
      </c>
      <c r="BQ168" s="10">
        <v>5.94901064</v>
      </c>
      <c r="BR168" s="10">
        <v>1.4154293600000001</v>
      </c>
      <c r="BS168" s="34">
        <v>7.1261635099999996</v>
      </c>
      <c r="BT168" s="34"/>
      <c r="BU168" s="34"/>
      <c r="BV168" s="34">
        <v>5.9384695900000004</v>
      </c>
      <c r="BW168" s="34">
        <v>1.1876939199999992</v>
      </c>
      <c r="BX168" s="10">
        <v>0</v>
      </c>
      <c r="BY168" s="10"/>
      <c r="BZ168" s="10"/>
      <c r="CA168" s="10"/>
      <c r="CB168" s="10"/>
      <c r="CC168" s="10">
        <v>0</v>
      </c>
      <c r="CD168" s="10"/>
      <c r="CE168" s="10"/>
      <c r="CF168" s="10"/>
      <c r="CG168" s="10"/>
      <c r="CH168" s="10">
        <v>0</v>
      </c>
      <c r="CI168" s="10">
        <v>0</v>
      </c>
      <c r="CJ168" s="10">
        <v>0</v>
      </c>
      <c r="CK168" s="10">
        <v>0</v>
      </c>
      <c r="CL168" s="10">
        <v>0</v>
      </c>
      <c r="CM168" s="10">
        <v>7.1261635099999996</v>
      </c>
      <c r="CN168" s="10">
        <v>0</v>
      </c>
      <c r="CO168" s="10">
        <v>0</v>
      </c>
      <c r="CP168" s="10">
        <v>5.9384695900000004</v>
      </c>
      <c r="CQ168" s="10">
        <v>1.1876939199999992</v>
      </c>
      <c r="CR168" s="10">
        <v>7.1261635099999996</v>
      </c>
      <c r="CS168" s="10">
        <v>0</v>
      </c>
      <c r="CT168" s="10">
        <v>0</v>
      </c>
      <c r="CU168" s="10">
        <v>5.9384695900000004</v>
      </c>
      <c r="CV168" s="10">
        <v>1.1876939199999992</v>
      </c>
      <c r="CW168" s="3" t="s">
        <v>254</v>
      </c>
    </row>
    <row r="169" spans="2:101" s="40" customFormat="1" ht="30" x14ac:dyDescent="0.25">
      <c r="B169" s="12" t="s">
        <v>229</v>
      </c>
      <c r="C169" s="3" t="s">
        <v>255</v>
      </c>
      <c r="D169" s="14" t="s">
        <v>256</v>
      </c>
      <c r="E169" s="10" t="s">
        <v>142</v>
      </c>
      <c r="F169" s="20">
        <v>2020</v>
      </c>
      <c r="G169" s="20">
        <v>2020</v>
      </c>
      <c r="H169" s="20">
        <v>2020</v>
      </c>
      <c r="I169" s="10"/>
      <c r="J169" s="10"/>
      <c r="K169" s="26"/>
      <c r="L169" s="10"/>
      <c r="M169" s="10"/>
      <c r="N169" s="10"/>
      <c r="O169" s="10"/>
      <c r="P169" s="10"/>
      <c r="Q169" s="10"/>
      <c r="R169" s="10"/>
      <c r="S169" s="10"/>
      <c r="T169" s="10"/>
      <c r="U169" s="10">
        <v>2.8019032899999998</v>
      </c>
      <c r="V169" s="10">
        <v>2.8019032899999998</v>
      </c>
      <c r="W169" s="10">
        <v>2.8019032899999998</v>
      </c>
      <c r="X169" s="10">
        <v>0</v>
      </c>
      <c r="Y169" s="10">
        <v>0</v>
      </c>
      <c r="Z169" s="10">
        <v>0</v>
      </c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>
        <v>2.8019032899999998</v>
      </c>
      <c r="BO169" s="10">
        <v>0</v>
      </c>
      <c r="BP169" s="10">
        <v>0</v>
      </c>
      <c r="BQ169" s="10">
        <v>2.3349194099999999</v>
      </c>
      <c r="BR169" s="10">
        <v>0.46698387999999991</v>
      </c>
      <c r="BS169" s="34">
        <v>2.7098846600000002</v>
      </c>
      <c r="BT169" s="34"/>
      <c r="BU169" s="34"/>
      <c r="BV169" s="34">
        <v>2.3349194099999999</v>
      </c>
      <c r="BW169" s="34">
        <v>0.37496525000000025</v>
      </c>
      <c r="BX169" s="10">
        <v>0</v>
      </c>
      <c r="BY169" s="10"/>
      <c r="BZ169" s="10"/>
      <c r="CA169" s="10"/>
      <c r="CB169" s="10"/>
      <c r="CC169" s="10">
        <v>0</v>
      </c>
      <c r="CD169" s="10"/>
      <c r="CE169" s="10"/>
      <c r="CF169" s="10">
        <v>0</v>
      </c>
      <c r="CG169" s="10">
        <v>0</v>
      </c>
      <c r="CH169" s="10">
        <v>0</v>
      </c>
      <c r="CI169" s="10">
        <v>0</v>
      </c>
      <c r="CJ169" s="10">
        <v>0</v>
      </c>
      <c r="CK169" s="10">
        <v>0</v>
      </c>
      <c r="CL169" s="10">
        <v>0</v>
      </c>
      <c r="CM169" s="10">
        <v>2.7098846600000002</v>
      </c>
      <c r="CN169" s="10">
        <v>0</v>
      </c>
      <c r="CO169" s="10">
        <v>0</v>
      </c>
      <c r="CP169" s="10">
        <v>2.3349194099999999</v>
      </c>
      <c r="CQ169" s="10">
        <v>0.37496525000000025</v>
      </c>
      <c r="CR169" s="10">
        <v>2.7098846600000002</v>
      </c>
      <c r="CS169" s="10">
        <v>0</v>
      </c>
      <c r="CT169" s="10">
        <v>0</v>
      </c>
      <c r="CU169" s="10">
        <v>2.3349194099999999</v>
      </c>
      <c r="CV169" s="10">
        <v>0.37496525000000025</v>
      </c>
      <c r="CW169" s="3" t="s">
        <v>257</v>
      </c>
    </row>
    <row r="170" spans="2:101" s="40" customFormat="1" ht="30" x14ac:dyDescent="0.25">
      <c r="B170" s="12" t="s">
        <v>229</v>
      </c>
      <c r="C170" s="3" t="s">
        <v>258</v>
      </c>
      <c r="D170" s="14" t="s">
        <v>259</v>
      </c>
      <c r="E170" s="10" t="s">
        <v>142</v>
      </c>
      <c r="F170" s="20">
        <v>2020</v>
      </c>
      <c r="G170" s="20">
        <v>2020</v>
      </c>
      <c r="H170" s="20">
        <v>2020</v>
      </c>
      <c r="I170" s="10"/>
      <c r="J170" s="10"/>
      <c r="K170" s="26"/>
      <c r="L170" s="10"/>
      <c r="M170" s="10"/>
      <c r="N170" s="10"/>
      <c r="O170" s="10"/>
      <c r="P170" s="10"/>
      <c r="Q170" s="10"/>
      <c r="R170" s="10"/>
      <c r="S170" s="10"/>
      <c r="T170" s="10"/>
      <c r="U170" s="10">
        <v>1.49302</v>
      </c>
      <c r="V170" s="10">
        <v>1.49302</v>
      </c>
      <c r="W170" s="10">
        <v>1.49302</v>
      </c>
      <c r="X170" s="10">
        <v>0</v>
      </c>
      <c r="Y170" s="10">
        <v>0</v>
      </c>
      <c r="Z170" s="10">
        <v>0</v>
      </c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>
        <v>1.49302</v>
      </c>
      <c r="BO170" s="10">
        <v>0</v>
      </c>
      <c r="BP170" s="10">
        <v>0</v>
      </c>
      <c r="BQ170" s="10">
        <v>1.24418333</v>
      </c>
      <c r="BR170" s="10">
        <v>0.24883666999999998</v>
      </c>
      <c r="BS170" s="34">
        <v>1.37270355</v>
      </c>
      <c r="BT170" s="34"/>
      <c r="BU170" s="34"/>
      <c r="BV170" s="34">
        <v>1.1439196199999999</v>
      </c>
      <c r="BW170" s="34">
        <v>0.22878393000000008</v>
      </c>
      <c r="BX170" s="10">
        <v>0</v>
      </c>
      <c r="BY170" s="10"/>
      <c r="BZ170" s="10"/>
      <c r="CA170" s="10"/>
      <c r="CB170" s="10"/>
      <c r="CC170" s="10">
        <v>0</v>
      </c>
      <c r="CD170" s="10"/>
      <c r="CE170" s="10"/>
      <c r="CF170" s="10"/>
      <c r="CG170" s="10"/>
      <c r="CH170" s="10">
        <v>0</v>
      </c>
      <c r="CI170" s="10">
        <v>0</v>
      </c>
      <c r="CJ170" s="10">
        <v>0</v>
      </c>
      <c r="CK170" s="10">
        <v>0</v>
      </c>
      <c r="CL170" s="10">
        <v>0</v>
      </c>
      <c r="CM170" s="10">
        <v>1.37270355</v>
      </c>
      <c r="CN170" s="10">
        <v>0</v>
      </c>
      <c r="CO170" s="10">
        <v>0</v>
      </c>
      <c r="CP170" s="10">
        <v>1.1439196199999999</v>
      </c>
      <c r="CQ170" s="10">
        <v>0.22878393000000008</v>
      </c>
      <c r="CR170" s="10">
        <v>1.37270355</v>
      </c>
      <c r="CS170" s="10">
        <v>0</v>
      </c>
      <c r="CT170" s="10">
        <v>0</v>
      </c>
      <c r="CU170" s="10">
        <v>1.1439196199999999</v>
      </c>
      <c r="CV170" s="10">
        <v>0.22878393000000008</v>
      </c>
      <c r="CW170" s="3" t="s">
        <v>254</v>
      </c>
    </row>
    <row r="171" spans="2:101" s="40" customFormat="1" ht="30" x14ac:dyDescent="0.25">
      <c r="B171" s="12" t="s">
        <v>229</v>
      </c>
      <c r="C171" s="3" t="s">
        <v>260</v>
      </c>
      <c r="D171" s="14" t="s">
        <v>261</v>
      </c>
      <c r="E171" s="10" t="s">
        <v>128</v>
      </c>
      <c r="F171" s="20">
        <v>2020</v>
      </c>
      <c r="G171" s="20">
        <v>2022</v>
      </c>
      <c r="H171" s="20">
        <v>2023</v>
      </c>
      <c r="I171" s="10"/>
      <c r="J171" s="10"/>
      <c r="K171" s="26"/>
      <c r="L171" s="10"/>
      <c r="M171" s="10"/>
      <c r="N171" s="10"/>
      <c r="O171" s="10"/>
      <c r="P171" s="10"/>
      <c r="Q171" s="10"/>
      <c r="R171" s="10"/>
      <c r="S171" s="10"/>
      <c r="T171" s="10"/>
      <c r="U171" s="10">
        <v>210.75975600000001</v>
      </c>
      <c r="V171" s="10">
        <v>210.75975600000001</v>
      </c>
      <c r="W171" s="10">
        <v>210.75975600000001</v>
      </c>
      <c r="X171" s="10">
        <v>207.65159600000001</v>
      </c>
      <c r="Y171" s="10">
        <v>207.65159600000001</v>
      </c>
      <c r="Z171" s="10">
        <v>207.65159600000001</v>
      </c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>
        <v>3.1081599999999998</v>
      </c>
      <c r="BO171" s="10">
        <v>0</v>
      </c>
      <c r="BP171" s="10">
        <v>0</v>
      </c>
      <c r="BQ171" s="10">
        <v>2.59013333</v>
      </c>
      <c r="BR171" s="10">
        <v>0.5180266699999998</v>
      </c>
      <c r="BS171" s="34">
        <v>3.1081599999999998</v>
      </c>
      <c r="BT171" s="34"/>
      <c r="BU171" s="34"/>
      <c r="BV171" s="34">
        <v>2.59013333</v>
      </c>
      <c r="BW171" s="34">
        <v>0.5180266699999998</v>
      </c>
      <c r="BX171" s="10">
        <v>5.3172170000000003</v>
      </c>
      <c r="BY171" s="10"/>
      <c r="BZ171" s="10"/>
      <c r="CA171" s="10">
        <v>4.4310141700000001</v>
      </c>
      <c r="CB171" s="10">
        <v>0.88620283000000022</v>
      </c>
      <c r="CC171" s="10">
        <v>9.0373701399999966</v>
      </c>
      <c r="CD171" s="10"/>
      <c r="CE171" s="10"/>
      <c r="CF171" s="10">
        <v>7.5311417799999996</v>
      </c>
      <c r="CG171" s="10">
        <v>1.506228359999997</v>
      </c>
      <c r="CH171" s="10">
        <v>2.800000415</v>
      </c>
      <c r="CI171" s="10">
        <v>0</v>
      </c>
      <c r="CJ171" s="10">
        <v>0</v>
      </c>
      <c r="CK171" s="10">
        <v>2.33333368</v>
      </c>
      <c r="CL171" s="10">
        <v>0.466666735</v>
      </c>
      <c r="CM171" s="10">
        <v>8.425377000000001</v>
      </c>
      <c r="CN171" s="10">
        <v>0</v>
      </c>
      <c r="CO171" s="10">
        <v>0</v>
      </c>
      <c r="CP171" s="10">
        <v>7.0211474999999997</v>
      </c>
      <c r="CQ171" s="10">
        <v>1.4042295</v>
      </c>
      <c r="CR171" s="10">
        <v>14.945530554999996</v>
      </c>
      <c r="CS171" s="10">
        <v>0</v>
      </c>
      <c r="CT171" s="10">
        <v>0</v>
      </c>
      <c r="CU171" s="10">
        <v>12.454608789999998</v>
      </c>
      <c r="CV171" s="10">
        <v>2.4909217649999968</v>
      </c>
      <c r="CW171" s="3" t="s">
        <v>262</v>
      </c>
    </row>
    <row r="172" spans="2:101" s="40" customFormat="1" ht="45" x14ac:dyDescent="0.25">
      <c r="B172" s="12" t="s">
        <v>229</v>
      </c>
      <c r="C172" s="3" t="s">
        <v>373</v>
      </c>
      <c r="D172" s="14" t="s">
        <v>420</v>
      </c>
      <c r="E172" s="10"/>
      <c r="F172" s="20">
        <v>2021</v>
      </c>
      <c r="G172" s="20"/>
      <c r="H172" s="20">
        <v>2021</v>
      </c>
      <c r="I172" s="10"/>
      <c r="J172" s="10"/>
      <c r="K172" s="26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>
        <v>4.9166999999999996</v>
      </c>
      <c r="W172" s="10"/>
      <c r="X172" s="10"/>
      <c r="Y172" s="10">
        <v>4.9166999999999996</v>
      </c>
      <c r="Z172" s="10">
        <v>4.9166999999999996</v>
      </c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34"/>
      <c r="BT172" s="34"/>
      <c r="BU172" s="34"/>
      <c r="BV172" s="34"/>
      <c r="BW172" s="34"/>
      <c r="BX172" s="10"/>
      <c r="BY172" s="10"/>
      <c r="BZ172" s="10"/>
      <c r="CA172" s="10"/>
      <c r="CB172" s="10"/>
      <c r="CC172" s="10">
        <v>4.9166999999999996</v>
      </c>
      <c r="CD172" s="10"/>
      <c r="CE172" s="10"/>
      <c r="CF172" s="10">
        <v>4.0972499999999998</v>
      </c>
      <c r="CG172" s="10">
        <v>0.81944999999999979</v>
      </c>
      <c r="CH172" s="10">
        <v>0</v>
      </c>
      <c r="CI172" s="10"/>
      <c r="CJ172" s="10"/>
      <c r="CK172" s="10">
        <v>0</v>
      </c>
      <c r="CL172" s="10">
        <v>0</v>
      </c>
      <c r="CM172" s="10">
        <v>0</v>
      </c>
      <c r="CN172" s="10">
        <v>0</v>
      </c>
      <c r="CO172" s="10">
        <v>0</v>
      </c>
      <c r="CP172" s="10">
        <v>0</v>
      </c>
      <c r="CQ172" s="10">
        <v>0</v>
      </c>
      <c r="CR172" s="10">
        <v>4.9166999999999996</v>
      </c>
      <c r="CS172" s="10">
        <v>0</v>
      </c>
      <c r="CT172" s="10">
        <v>0</v>
      </c>
      <c r="CU172" s="10">
        <v>4.0972499999999998</v>
      </c>
      <c r="CV172" s="10">
        <v>0.81944999999999979</v>
      </c>
      <c r="CW172" s="3"/>
    </row>
    <row r="173" spans="2:101" s="40" customFormat="1" ht="45" x14ac:dyDescent="0.25">
      <c r="B173" s="12" t="s">
        <v>229</v>
      </c>
      <c r="C173" s="3" t="s">
        <v>374</v>
      </c>
      <c r="D173" s="14" t="s">
        <v>421</v>
      </c>
      <c r="E173" s="10"/>
      <c r="F173" s="20">
        <v>2021</v>
      </c>
      <c r="G173" s="20"/>
      <c r="H173" s="20">
        <v>2021</v>
      </c>
      <c r="I173" s="10"/>
      <c r="J173" s="10"/>
      <c r="K173" s="26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>
        <v>0.17226</v>
      </c>
      <c r="W173" s="10"/>
      <c r="X173" s="10"/>
      <c r="Y173" s="10">
        <v>0.17226</v>
      </c>
      <c r="Z173" s="10">
        <v>0.17226</v>
      </c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34"/>
      <c r="BT173" s="34"/>
      <c r="BU173" s="34"/>
      <c r="BV173" s="34"/>
      <c r="BW173" s="34"/>
      <c r="BX173" s="10"/>
      <c r="BY173" s="10"/>
      <c r="BZ173" s="10"/>
      <c r="CA173" s="10"/>
      <c r="CB173" s="10"/>
      <c r="CC173" s="10">
        <v>0.17226</v>
      </c>
      <c r="CD173" s="10"/>
      <c r="CE173" s="10"/>
      <c r="CF173" s="10"/>
      <c r="CG173" s="10">
        <v>0.17226</v>
      </c>
      <c r="CH173" s="10">
        <v>0</v>
      </c>
      <c r="CI173" s="10"/>
      <c r="CJ173" s="10"/>
      <c r="CK173" s="10">
        <v>0</v>
      </c>
      <c r="CL173" s="10">
        <v>0</v>
      </c>
      <c r="CM173" s="10">
        <v>0</v>
      </c>
      <c r="CN173" s="10">
        <v>0</v>
      </c>
      <c r="CO173" s="10">
        <v>0</v>
      </c>
      <c r="CP173" s="10">
        <v>0</v>
      </c>
      <c r="CQ173" s="10">
        <v>0</v>
      </c>
      <c r="CR173" s="10">
        <v>0.17226</v>
      </c>
      <c r="CS173" s="10">
        <v>0</v>
      </c>
      <c r="CT173" s="10">
        <v>0</v>
      </c>
      <c r="CU173" s="10">
        <v>0</v>
      </c>
      <c r="CV173" s="10">
        <v>0.17226</v>
      </c>
      <c r="CW173" s="3"/>
    </row>
    <row r="174" spans="2:101" s="40" customFormat="1" ht="30" x14ac:dyDescent="0.25">
      <c r="B174" s="12" t="s">
        <v>229</v>
      </c>
      <c r="C174" s="3" t="s">
        <v>327</v>
      </c>
      <c r="D174" s="14" t="s">
        <v>328</v>
      </c>
      <c r="E174" s="10" t="s">
        <v>199</v>
      </c>
      <c r="F174" s="20">
        <v>2020</v>
      </c>
      <c r="G174" s="20">
        <v>2020</v>
      </c>
      <c r="H174" s="20">
        <v>2020</v>
      </c>
      <c r="I174" s="10"/>
      <c r="J174" s="10"/>
      <c r="K174" s="26"/>
      <c r="L174" s="10"/>
      <c r="M174" s="10"/>
      <c r="N174" s="10"/>
      <c r="O174" s="10"/>
      <c r="P174" s="10"/>
      <c r="Q174" s="10"/>
      <c r="R174" s="10"/>
      <c r="S174" s="10"/>
      <c r="T174" s="10"/>
      <c r="U174" s="10">
        <v>3.86007933</v>
      </c>
      <c r="V174" s="10">
        <v>3.86007933</v>
      </c>
      <c r="W174" s="10">
        <v>3.86007933</v>
      </c>
      <c r="X174" s="10">
        <v>0</v>
      </c>
      <c r="Y174" s="10">
        <v>0</v>
      </c>
      <c r="Z174" s="10">
        <v>0</v>
      </c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>
        <v>3.86007933</v>
      </c>
      <c r="BO174" s="10">
        <v>0</v>
      </c>
      <c r="BP174" s="10">
        <v>0</v>
      </c>
      <c r="BQ174" s="10">
        <v>3.2946042200000001</v>
      </c>
      <c r="BR174" s="10">
        <v>0.56547510999999995</v>
      </c>
      <c r="BS174" s="34">
        <v>3.86007933</v>
      </c>
      <c r="BT174" s="34"/>
      <c r="BU174" s="34"/>
      <c r="BV174" s="34">
        <v>3.2946024399999998</v>
      </c>
      <c r="BW174" s="34">
        <v>0.56547689000000023</v>
      </c>
      <c r="BX174" s="10"/>
      <c r="BY174" s="10"/>
      <c r="BZ174" s="10"/>
      <c r="CA174" s="10"/>
      <c r="CB174" s="10"/>
      <c r="CC174" s="10">
        <v>0</v>
      </c>
      <c r="CD174" s="10"/>
      <c r="CE174" s="10"/>
      <c r="CF174" s="10">
        <v>0</v>
      </c>
      <c r="CG174" s="10">
        <v>0</v>
      </c>
      <c r="CH174" s="10">
        <v>0</v>
      </c>
      <c r="CI174" s="10">
        <v>0</v>
      </c>
      <c r="CJ174" s="10">
        <v>0</v>
      </c>
      <c r="CK174" s="10">
        <v>0</v>
      </c>
      <c r="CL174" s="10">
        <v>0</v>
      </c>
      <c r="CM174" s="10">
        <v>3.86007933</v>
      </c>
      <c r="CN174" s="10">
        <v>0</v>
      </c>
      <c r="CO174" s="10">
        <v>0</v>
      </c>
      <c r="CP174" s="10">
        <v>3.2946024399999998</v>
      </c>
      <c r="CQ174" s="10">
        <v>0.56547689000000023</v>
      </c>
      <c r="CR174" s="10">
        <v>3.86007933</v>
      </c>
      <c r="CS174" s="10">
        <v>0</v>
      </c>
      <c r="CT174" s="10">
        <v>0</v>
      </c>
      <c r="CU174" s="10">
        <v>3.2946024399999998</v>
      </c>
      <c r="CV174" s="10">
        <v>0.56547689000000023</v>
      </c>
      <c r="CW174" s="3" t="s">
        <v>330</v>
      </c>
    </row>
    <row r="175" spans="2:101" s="40" customFormat="1" ht="30" x14ac:dyDescent="0.25">
      <c r="B175" s="12" t="s">
        <v>229</v>
      </c>
      <c r="C175" s="3" t="s">
        <v>375</v>
      </c>
      <c r="D175" s="14" t="s">
        <v>422</v>
      </c>
      <c r="E175" s="10"/>
      <c r="F175" s="20">
        <v>2021</v>
      </c>
      <c r="G175" s="20"/>
      <c r="H175" s="20">
        <v>2023</v>
      </c>
      <c r="I175" s="10"/>
      <c r="J175" s="10"/>
      <c r="K175" s="26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>
        <v>22.31185365</v>
      </c>
      <c r="W175" s="10"/>
      <c r="X175" s="10"/>
      <c r="Y175" s="10">
        <v>22.31185365</v>
      </c>
      <c r="Z175" s="10">
        <v>22.31185365</v>
      </c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34"/>
      <c r="BT175" s="34"/>
      <c r="BU175" s="34"/>
      <c r="BV175" s="34"/>
      <c r="BW175" s="34"/>
      <c r="BX175" s="10"/>
      <c r="BY175" s="10"/>
      <c r="BZ175" s="10"/>
      <c r="CA175" s="10"/>
      <c r="CB175" s="10"/>
      <c r="CC175" s="10">
        <v>5.8</v>
      </c>
      <c r="CD175" s="10"/>
      <c r="CE175" s="10"/>
      <c r="CF175" s="10">
        <v>4.8333333300000003</v>
      </c>
      <c r="CG175" s="10">
        <v>0.96666666999999951</v>
      </c>
      <c r="CH175" s="10">
        <v>8.2559268249999995</v>
      </c>
      <c r="CI175" s="10"/>
      <c r="CJ175" s="10"/>
      <c r="CK175" s="10">
        <v>6.8799390200000001</v>
      </c>
      <c r="CL175" s="10">
        <v>1.3759878049999994</v>
      </c>
      <c r="CM175" s="10">
        <v>0</v>
      </c>
      <c r="CN175" s="10">
        <v>0</v>
      </c>
      <c r="CO175" s="10">
        <v>0</v>
      </c>
      <c r="CP175" s="10">
        <v>0</v>
      </c>
      <c r="CQ175" s="10">
        <v>0</v>
      </c>
      <c r="CR175" s="10">
        <v>14.055926825</v>
      </c>
      <c r="CS175" s="10">
        <v>0</v>
      </c>
      <c r="CT175" s="10">
        <v>0</v>
      </c>
      <c r="CU175" s="10">
        <v>11.71327235</v>
      </c>
      <c r="CV175" s="10">
        <v>2.3426544749999989</v>
      </c>
      <c r="CW175" s="3"/>
    </row>
    <row r="176" spans="2:101" s="40" customFormat="1" ht="45" x14ac:dyDescent="0.25">
      <c r="B176" s="12" t="s">
        <v>229</v>
      </c>
      <c r="C176" s="3" t="s">
        <v>376</v>
      </c>
      <c r="D176" s="14" t="s">
        <v>423</v>
      </c>
      <c r="E176" s="10"/>
      <c r="F176" s="20">
        <v>2021</v>
      </c>
      <c r="G176" s="20"/>
      <c r="H176" s="20">
        <v>2021</v>
      </c>
      <c r="I176" s="10"/>
      <c r="J176" s="10"/>
      <c r="K176" s="26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>
        <v>2.429395</v>
      </c>
      <c r="W176" s="10"/>
      <c r="X176" s="10"/>
      <c r="Y176" s="10">
        <v>2.429395</v>
      </c>
      <c r="Z176" s="10">
        <v>2.429395</v>
      </c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34"/>
      <c r="BT176" s="34"/>
      <c r="BU176" s="34"/>
      <c r="BV176" s="34"/>
      <c r="BW176" s="34"/>
      <c r="BX176" s="10"/>
      <c r="BY176" s="10"/>
      <c r="BZ176" s="10"/>
      <c r="CA176" s="10"/>
      <c r="CB176" s="10"/>
      <c r="CC176" s="10">
        <v>2.429395</v>
      </c>
      <c r="CD176" s="10"/>
      <c r="CE176" s="10"/>
      <c r="CF176" s="10">
        <v>2.0244958300000002</v>
      </c>
      <c r="CG176" s="10">
        <v>0.40489916999999975</v>
      </c>
      <c r="CH176" s="10"/>
      <c r="CI176" s="10"/>
      <c r="CJ176" s="10"/>
      <c r="CK176" s="10"/>
      <c r="CL176" s="10"/>
      <c r="CM176" s="10">
        <v>0</v>
      </c>
      <c r="CN176" s="10">
        <v>0</v>
      </c>
      <c r="CO176" s="10">
        <v>0</v>
      </c>
      <c r="CP176" s="10">
        <v>0</v>
      </c>
      <c r="CQ176" s="10">
        <v>0</v>
      </c>
      <c r="CR176" s="10">
        <v>2.429395</v>
      </c>
      <c r="CS176" s="10">
        <v>0</v>
      </c>
      <c r="CT176" s="10">
        <v>0</v>
      </c>
      <c r="CU176" s="10">
        <v>2.0244958300000002</v>
      </c>
      <c r="CV176" s="10">
        <v>0.40489916999999975</v>
      </c>
      <c r="CW176" s="3"/>
    </row>
    <row r="177" spans="2:101" s="40" customFormat="1" ht="30" x14ac:dyDescent="0.25">
      <c r="B177" s="12" t="s">
        <v>229</v>
      </c>
      <c r="C177" s="3" t="s">
        <v>377</v>
      </c>
      <c r="D177" s="14" t="s">
        <v>424</v>
      </c>
      <c r="E177" s="10"/>
      <c r="F177" s="20">
        <v>2021</v>
      </c>
      <c r="G177" s="20"/>
      <c r="H177" s="20">
        <v>2021</v>
      </c>
      <c r="I177" s="10"/>
      <c r="J177" s="10"/>
      <c r="K177" s="26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>
        <v>1.1896768799999999</v>
      </c>
      <c r="W177" s="10"/>
      <c r="X177" s="10"/>
      <c r="Y177" s="10">
        <v>1.1896768799999999</v>
      </c>
      <c r="Z177" s="10">
        <v>1.1896768799999999</v>
      </c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34"/>
      <c r="BT177" s="34"/>
      <c r="BU177" s="34"/>
      <c r="BV177" s="34"/>
      <c r="BW177" s="34"/>
      <c r="BX177" s="10"/>
      <c r="BY177" s="10"/>
      <c r="BZ177" s="10"/>
      <c r="CA177" s="10"/>
      <c r="CB177" s="10"/>
      <c r="CC177" s="10">
        <v>1.1896768799999999</v>
      </c>
      <c r="CD177" s="10"/>
      <c r="CE177" s="10"/>
      <c r="CF177" s="10">
        <v>0.99139739999999998</v>
      </c>
      <c r="CG177" s="10">
        <v>0.19827947999999995</v>
      </c>
      <c r="CH177" s="10"/>
      <c r="CI177" s="10"/>
      <c r="CJ177" s="10"/>
      <c r="CK177" s="10"/>
      <c r="CL177" s="10"/>
      <c r="CM177" s="10">
        <v>0</v>
      </c>
      <c r="CN177" s="10">
        <v>0</v>
      </c>
      <c r="CO177" s="10">
        <v>0</v>
      </c>
      <c r="CP177" s="10">
        <v>0</v>
      </c>
      <c r="CQ177" s="10">
        <v>0</v>
      </c>
      <c r="CR177" s="10">
        <v>1.1896768799999999</v>
      </c>
      <c r="CS177" s="10">
        <v>0</v>
      </c>
      <c r="CT177" s="10">
        <v>0</v>
      </c>
      <c r="CU177" s="10">
        <v>0.99139739999999998</v>
      </c>
      <c r="CV177" s="10">
        <v>0.19827947999999995</v>
      </c>
      <c r="CW177" s="3"/>
    </row>
    <row r="178" spans="2:101" x14ac:dyDescent="0.25">
      <c r="B178" s="9"/>
      <c r="C178" s="2" t="s">
        <v>117</v>
      </c>
      <c r="D178" s="13"/>
      <c r="E178" s="11">
        <f>SUM(E158:E165)</f>
        <v>0</v>
      </c>
      <c r="F178" s="19"/>
      <c r="G178" s="19"/>
      <c r="H178" s="19"/>
      <c r="I178" s="11">
        <v>0.96679000000000004</v>
      </c>
      <c r="J178" s="11">
        <v>7.7154300000000005</v>
      </c>
      <c r="K178" s="11"/>
      <c r="L178" s="11">
        <v>0.96679000000000004</v>
      </c>
      <c r="M178" s="11">
        <v>7.7154300000000005</v>
      </c>
      <c r="N178" s="11"/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277.78905216000004</v>
      </c>
      <c r="V178" s="11">
        <v>308.80893768999999</v>
      </c>
      <c r="W178" s="11">
        <v>233.99462861999999</v>
      </c>
      <c r="X178" s="11">
        <v>207.65159600000001</v>
      </c>
      <c r="Y178" s="11">
        <v>238.67148152999999</v>
      </c>
      <c r="Z178" s="11">
        <v>238.67148152999999</v>
      </c>
      <c r="AJ178" s="99">
        <v>3.55403</v>
      </c>
      <c r="AK178" s="99">
        <v>0</v>
      </c>
      <c r="AL178" s="99">
        <v>0</v>
      </c>
      <c r="AM178" s="99">
        <v>3.0118898305084749</v>
      </c>
      <c r="AN178" s="99">
        <v>0.5421401694915251</v>
      </c>
      <c r="AO178" s="11">
        <v>2.4182252699999998</v>
      </c>
      <c r="AP178" s="11">
        <v>0</v>
      </c>
      <c r="AQ178" s="11">
        <v>0</v>
      </c>
      <c r="AR178" s="11">
        <v>2.1163268300000002</v>
      </c>
      <c r="AS178" s="11">
        <v>0.30189844000000005</v>
      </c>
      <c r="AT178" s="99">
        <v>41.1742982699</v>
      </c>
      <c r="AU178" s="99">
        <v>0</v>
      </c>
      <c r="AV178" s="99">
        <v>0</v>
      </c>
      <c r="AW178" s="99">
        <v>34.893473110084749</v>
      </c>
      <c r="AX178" s="99">
        <v>6.2808251598152527</v>
      </c>
      <c r="AY178" s="11">
        <v>41.174298270000001</v>
      </c>
      <c r="AZ178" s="11">
        <v>0</v>
      </c>
      <c r="BA178" s="11">
        <v>0</v>
      </c>
      <c r="BB178" s="11">
        <v>30.973503110169496</v>
      </c>
      <c r="BC178" s="11">
        <v>10.200795159830506</v>
      </c>
      <c r="BD178" s="99">
        <v>0.2019</v>
      </c>
      <c r="BE178" s="99">
        <v>0</v>
      </c>
      <c r="BF178" s="99">
        <v>0</v>
      </c>
      <c r="BG178" s="99">
        <v>0.16825000000000001</v>
      </c>
      <c r="BH178" s="99">
        <v>3.3649999999999985E-2</v>
      </c>
      <c r="BI178" s="11">
        <v>0.2019</v>
      </c>
      <c r="BJ178" s="11">
        <v>0</v>
      </c>
      <c r="BK178" s="11">
        <v>0</v>
      </c>
      <c r="BL178" s="11">
        <v>0.16825000000000001</v>
      </c>
      <c r="BM178" s="11">
        <v>3.3649999999999985E-2</v>
      </c>
      <c r="BN178" s="11">
        <v>25.788191550000004</v>
      </c>
      <c r="BO178" s="11">
        <v>0</v>
      </c>
      <c r="BP178" s="11">
        <v>0</v>
      </c>
      <c r="BQ178" s="11">
        <v>21.56803107</v>
      </c>
      <c r="BR178" s="11">
        <v>4.7750015499999989</v>
      </c>
      <c r="BS178" s="11">
        <v>25.578439210000003</v>
      </c>
      <c r="BT178" s="11">
        <v>0</v>
      </c>
      <c r="BU178" s="11">
        <v>0</v>
      </c>
      <c r="BV178" s="11">
        <v>21.469917849999998</v>
      </c>
      <c r="BW178" s="11">
        <v>4.1085213599999992</v>
      </c>
      <c r="BX178" s="11">
        <v>5.3172170000000003</v>
      </c>
      <c r="BY178" s="11">
        <v>0</v>
      </c>
      <c r="BZ178" s="11">
        <v>0</v>
      </c>
      <c r="CA178" s="11">
        <v>4.4310141700000001</v>
      </c>
      <c r="CB178" s="11">
        <v>0.88620283000000022</v>
      </c>
      <c r="CC178" s="11">
        <v>23.545402019999994</v>
      </c>
      <c r="CD178" s="11">
        <v>0</v>
      </c>
      <c r="CE178" s="11">
        <v>0</v>
      </c>
      <c r="CF178" s="11">
        <v>19.477618339999999</v>
      </c>
      <c r="CG178" s="11">
        <v>4.0677836799999962</v>
      </c>
      <c r="CH178" s="11">
        <v>11.055927239999999</v>
      </c>
      <c r="CI178" s="11">
        <v>0</v>
      </c>
      <c r="CJ178" s="11">
        <v>0</v>
      </c>
      <c r="CK178" s="11">
        <v>9.213272700000001</v>
      </c>
      <c r="CL178" s="11">
        <v>1.8426545399999994</v>
      </c>
      <c r="CM178" s="11">
        <v>74.69007975000001</v>
      </c>
      <c r="CN178" s="11">
        <v>0</v>
      </c>
      <c r="CO178" s="11">
        <v>0</v>
      </c>
      <c r="CP178" s="11">
        <v>59.159011960169479</v>
      </c>
      <c r="CQ178" s="11">
        <v>15.531067789830505</v>
      </c>
      <c r="CR178" s="11">
        <v>103.97419201</v>
      </c>
      <c r="CS178" s="11">
        <v>0</v>
      </c>
      <c r="CT178" s="11">
        <v>0</v>
      </c>
      <c r="CU178" s="11">
        <v>83.418888830169493</v>
      </c>
      <c r="CV178" s="11">
        <v>20.555303179830503</v>
      </c>
      <c r="CW178" s="56"/>
    </row>
    <row r="179" spans="2:101" x14ac:dyDescent="0.25">
      <c r="B179" s="9"/>
      <c r="C179" s="2" t="s">
        <v>149</v>
      </c>
      <c r="D179" s="13"/>
      <c r="E179" s="11"/>
      <c r="F179" s="19"/>
      <c r="G179" s="19"/>
      <c r="H179" s="19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J179" s="99"/>
      <c r="AK179" s="99"/>
      <c r="AL179" s="99"/>
      <c r="AM179" s="99"/>
      <c r="AN179" s="99"/>
      <c r="AO179" s="11"/>
      <c r="AP179" s="11"/>
      <c r="AQ179" s="11"/>
      <c r="AR179" s="11"/>
      <c r="AS179" s="11"/>
      <c r="AT179" s="99"/>
      <c r="AU179" s="99"/>
      <c r="AV179" s="99"/>
      <c r="AW179" s="99"/>
      <c r="AX179" s="99"/>
      <c r="AY179" s="11"/>
      <c r="AZ179" s="11"/>
      <c r="BA179" s="11"/>
      <c r="BB179" s="11"/>
      <c r="BC179" s="11"/>
      <c r="BD179" s="99"/>
      <c r="BE179" s="99"/>
      <c r="BF179" s="99"/>
      <c r="BG179" s="99"/>
      <c r="BH179" s="99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33"/>
      <c r="BT179" s="33"/>
      <c r="BU179" s="33"/>
      <c r="BV179" s="33"/>
      <c r="BW179" s="33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56"/>
    </row>
    <row r="180" spans="2:101" s="40" customFormat="1" ht="30" x14ac:dyDescent="0.25">
      <c r="B180" s="12" t="s">
        <v>229</v>
      </c>
      <c r="C180" s="3" t="s">
        <v>263</v>
      </c>
      <c r="D180" s="16" t="s">
        <v>264</v>
      </c>
      <c r="E180" s="10" t="s">
        <v>115</v>
      </c>
      <c r="F180" s="20">
        <f>[1]f2!D104</f>
        <v>2017</v>
      </c>
      <c r="G180" s="20">
        <v>2018</v>
      </c>
      <c r="H180" s="20">
        <f>G180</f>
        <v>2018</v>
      </c>
      <c r="I180" s="10"/>
      <c r="J180" s="10"/>
      <c r="K180" s="26"/>
      <c r="L180" s="10"/>
      <c r="M180" s="10"/>
      <c r="N180" s="10"/>
      <c r="O180" s="10"/>
      <c r="P180" s="10"/>
      <c r="Q180" s="10"/>
      <c r="R180" s="10"/>
      <c r="S180" s="10"/>
      <c r="T180" s="10"/>
      <c r="U180" s="10">
        <v>2.8602562900000001</v>
      </c>
      <c r="V180" s="10">
        <v>2.8602562900000001</v>
      </c>
      <c r="W180" s="10">
        <v>0</v>
      </c>
      <c r="X180" s="10">
        <v>0</v>
      </c>
      <c r="Y180" s="10">
        <v>0</v>
      </c>
      <c r="Z180" s="10">
        <v>0</v>
      </c>
      <c r="AJ180" s="10">
        <v>3.0278999999999998</v>
      </c>
      <c r="AK180" s="10"/>
      <c r="AL180" s="10"/>
      <c r="AM180" s="10">
        <v>2.5660169491525422</v>
      </c>
      <c r="AN180" s="10">
        <v>0.46188305084745762</v>
      </c>
      <c r="AO180" s="10">
        <v>2.8149999999999999</v>
      </c>
      <c r="AP180" s="10">
        <v>0</v>
      </c>
      <c r="AQ180" s="10">
        <v>0</v>
      </c>
      <c r="AR180" s="10">
        <v>2.3855932200000001</v>
      </c>
      <c r="AS180" s="10">
        <v>0.42940677999999988</v>
      </c>
      <c r="AT180" s="10">
        <v>4.5256290000000039E-2</v>
      </c>
      <c r="AU180" s="10"/>
      <c r="AV180" s="10"/>
      <c r="AW180" s="10">
        <v>3.8352788135593258E-2</v>
      </c>
      <c r="AX180" s="10">
        <v>6.9035018644067817E-3</v>
      </c>
      <c r="AY180" s="10">
        <v>4.5256290000000039E-2</v>
      </c>
      <c r="AZ180" s="10">
        <v>0</v>
      </c>
      <c r="BA180" s="10">
        <v>0</v>
      </c>
      <c r="BB180" s="10">
        <v>3.8352788135593258E-2</v>
      </c>
      <c r="BC180" s="10">
        <v>6.9035018644067817E-3</v>
      </c>
      <c r="BD180" s="10">
        <v>0</v>
      </c>
      <c r="BE180" s="10">
        <v>0</v>
      </c>
      <c r="BF180" s="10">
        <v>0</v>
      </c>
      <c r="BG180" s="10">
        <v>0</v>
      </c>
      <c r="BH180" s="10">
        <v>0</v>
      </c>
      <c r="BI180" s="10">
        <v>0</v>
      </c>
      <c r="BJ180" s="10">
        <v>0</v>
      </c>
      <c r="BK180" s="10">
        <v>0</v>
      </c>
      <c r="BL180" s="10">
        <v>0</v>
      </c>
      <c r="BM180" s="10">
        <v>0</v>
      </c>
      <c r="BN180" s="10">
        <v>0</v>
      </c>
      <c r="BO180" s="10">
        <v>0</v>
      </c>
      <c r="BP180" s="10">
        <v>0</v>
      </c>
      <c r="BQ180" s="10">
        <v>0</v>
      </c>
      <c r="BR180" s="10">
        <v>0</v>
      </c>
      <c r="BS180" s="34">
        <v>0</v>
      </c>
      <c r="BT180" s="34"/>
      <c r="BU180" s="34"/>
      <c r="BV180" s="34">
        <v>0</v>
      </c>
      <c r="BW180" s="34">
        <v>0</v>
      </c>
      <c r="BX180" s="10">
        <v>0</v>
      </c>
      <c r="BY180" s="10"/>
      <c r="BZ180" s="10"/>
      <c r="CA180" s="10"/>
      <c r="CB180" s="10"/>
      <c r="CC180" s="10">
        <v>0</v>
      </c>
      <c r="CD180" s="10"/>
      <c r="CE180" s="10"/>
      <c r="CF180" s="10"/>
      <c r="CG180" s="10"/>
      <c r="CH180" s="10">
        <v>0</v>
      </c>
      <c r="CI180" s="10">
        <v>0</v>
      </c>
      <c r="CJ180" s="10">
        <v>0</v>
      </c>
      <c r="CK180" s="10">
        <v>0</v>
      </c>
      <c r="CL180" s="10">
        <v>0</v>
      </c>
      <c r="CM180" s="10">
        <v>2.8602562900000001</v>
      </c>
      <c r="CN180" s="10">
        <v>0</v>
      </c>
      <c r="CO180" s="10">
        <v>0</v>
      </c>
      <c r="CP180" s="10">
        <v>2.4239460081355935</v>
      </c>
      <c r="CQ180" s="10">
        <v>0.43631028186440668</v>
      </c>
      <c r="CR180" s="10">
        <v>2.8602562900000001</v>
      </c>
      <c r="CS180" s="10">
        <v>0</v>
      </c>
      <c r="CT180" s="10">
        <v>0</v>
      </c>
      <c r="CU180" s="10">
        <v>2.4239460081355935</v>
      </c>
      <c r="CV180" s="10">
        <v>0.43631028186440668</v>
      </c>
      <c r="CW180" s="3" t="s">
        <v>136</v>
      </c>
    </row>
    <row r="181" spans="2:101" s="40" customFormat="1" ht="30" x14ac:dyDescent="0.25">
      <c r="B181" s="12" t="s">
        <v>229</v>
      </c>
      <c r="C181" s="3" t="s">
        <v>265</v>
      </c>
      <c r="D181" s="16" t="s">
        <v>266</v>
      </c>
      <c r="E181" s="10" t="s">
        <v>115</v>
      </c>
      <c r="F181" s="20">
        <f>[1]f2!D105</f>
        <v>2017</v>
      </c>
      <c r="G181" s="20">
        <v>2018</v>
      </c>
      <c r="H181" s="20">
        <f>G181</f>
        <v>2018</v>
      </c>
      <c r="I181" s="10"/>
      <c r="J181" s="10"/>
      <c r="K181" s="26"/>
      <c r="L181" s="10"/>
      <c r="M181" s="10"/>
      <c r="N181" s="10"/>
      <c r="O181" s="10"/>
      <c r="P181" s="10"/>
      <c r="Q181" s="10"/>
      <c r="R181" s="10"/>
      <c r="S181" s="10"/>
      <c r="T181" s="10"/>
      <c r="U181" s="10">
        <v>0.93055244999999998</v>
      </c>
      <c r="V181" s="10">
        <v>0.93055244999999998</v>
      </c>
      <c r="W181" s="10">
        <v>0</v>
      </c>
      <c r="X181" s="10">
        <v>0</v>
      </c>
      <c r="Y181" s="10">
        <v>0</v>
      </c>
      <c r="Z181" s="10">
        <v>0</v>
      </c>
      <c r="AJ181" s="10">
        <v>0.83499999999999996</v>
      </c>
      <c r="AK181" s="10"/>
      <c r="AL181" s="10"/>
      <c r="AM181" s="10">
        <v>0.7076271186440678</v>
      </c>
      <c r="AN181" s="10">
        <v>0.12737288135593217</v>
      </c>
      <c r="AO181" s="10">
        <v>0.82800600000000002</v>
      </c>
      <c r="AP181" s="10">
        <v>0</v>
      </c>
      <c r="AQ181" s="10">
        <v>0</v>
      </c>
      <c r="AR181" s="10">
        <v>0.70169999999999999</v>
      </c>
      <c r="AS181" s="10">
        <v>0.12630600000000003</v>
      </c>
      <c r="AT181" s="10">
        <v>0.10254644999999996</v>
      </c>
      <c r="AU181" s="10"/>
      <c r="AV181" s="10"/>
      <c r="AW181" s="10">
        <v>8.6903771186440645E-2</v>
      </c>
      <c r="AX181" s="10">
        <v>1.564267881355931E-2</v>
      </c>
      <c r="AY181" s="10">
        <v>0.10254644999999996</v>
      </c>
      <c r="AZ181" s="10">
        <v>0</v>
      </c>
      <c r="BA181" s="10">
        <v>0</v>
      </c>
      <c r="BB181" s="10">
        <v>8.6903771186440645E-2</v>
      </c>
      <c r="BC181" s="10">
        <v>1.564267881355931E-2</v>
      </c>
      <c r="BD181" s="10">
        <v>0</v>
      </c>
      <c r="BE181" s="10">
        <v>0</v>
      </c>
      <c r="BF181" s="10">
        <v>0</v>
      </c>
      <c r="BG181" s="10">
        <v>0</v>
      </c>
      <c r="BH181" s="10">
        <v>0</v>
      </c>
      <c r="BI181" s="10">
        <v>0</v>
      </c>
      <c r="BJ181" s="10">
        <v>0</v>
      </c>
      <c r="BK181" s="10">
        <v>0</v>
      </c>
      <c r="BL181" s="10">
        <v>0</v>
      </c>
      <c r="BM181" s="10">
        <v>0</v>
      </c>
      <c r="BN181" s="10">
        <v>0</v>
      </c>
      <c r="BO181" s="10">
        <v>0</v>
      </c>
      <c r="BP181" s="10">
        <v>0</v>
      </c>
      <c r="BQ181" s="10">
        <v>0</v>
      </c>
      <c r="BR181" s="10">
        <v>0</v>
      </c>
      <c r="BS181" s="34">
        <v>0</v>
      </c>
      <c r="BT181" s="34"/>
      <c r="BU181" s="34"/>
      <c r="BV181" s="34">
        <v>0</v>
      </c>
      <c r="BW181" s="34">
        <v>0</v>
      </c>
      <c r="BX181" s="10">
        <v>0</v>
      </c>
      <c r="BY181" s="10"/>
      <c r="BZ181" s="10"/>
      <c r="CA181" s="10"/>
      <c r="CB181" s="10"/>
      <c r="CC181" s="10">
        <v>0</v>
      </c>
      <c r="CD181" s="10"/>
      <c r="CE181" s="10"/>
      <c r="CF181" s="10"/>
      <c r="CG181" s="10"/>
      <c r="CH181" s="10">
        <v>0</v>
      </c>
      <c r="CI181" s="10">
        <v>0</v>
      </c>
      <c r="CJ181" s="10">
        <v>0</v>
      </c>
      <c r="CK181" s="10">
        <v>0</v>
      </c>
      <c r="CL181" s="10">
        <v>0</v>
      </c>
      <c r="CM181" s="10">
        <v>0.93055244999999998</v>
      </c>
      <c r="CN181" s="10">
        <v>0</v>
      </c>
      <c r="CO181" s="10">
        <v>0</v>
      </c>
      <c r="CP181" s="10">
        <v>0.78860377118644065</v>
      </c>
      <c r="CQ181" s="10">
        <v>0.14194867881355933</v>
      </c>
      <c r="CR181" s="10">
        <v>0.93055244999999998</v>
      </c>
      <c r="CS181" s="10">
        <v>0</v>
      </c>
      <c r="CT181" s="10">
        <v>0</v>
      </c>
      <c r="CU181" s="10">
        <v>0.78860377118644065</v>
      </c>
      <c r="CV181" s="10">
        <v>0.14194867881355933</v>
      </c>
      <c r="CW181" s="3" t="s">
        <v>136</v>
      </c>
    </row>
    <row r="182" spans="2:101" s="40" customFormat="1" ht="45" x14ac:dyDescent="0.25">
      <c r="B182" s="12" t="s">
        <v>229</v>
      </c>
      <c r="C182" s="3" t="s">
        <v>267</v>
      </c>
      <c r="D182" s="14" t="s">
        <v>268</v>
      </c>
      <c r="E182" s="10" t="s">
        <v>115</v>
      </c>
      <c r="F182" s="20">
        <f>[1]f2!D106</f>
        <v>2017</v>
      </c>
      <c r="G182" s="20">
        <v>2018</v>
      </c>
      <c r="H182" s="20">
        <f>G182</f>
        <v>2018</v>
      </c>
      <c r="I182" s="10"/>
      <c r="J182" s="10"/>
      <c r="K182" s="26"/>
      <c r="L182" s="10"/>
      <c r="M182" s="10"/>
      <c r="N182" s="10"/>
      <c r="O182" s="10"/>
      <c r="P182" s="10"/>
      <c r="Q182" s="10"/>
      <c r="R182" s="10"/>
      <c r="S182" s="10"/>
      <c r="T182" s="10"/>
      <c r="U182" s="10">
        <v>2.0821008599999997</v>
      </c>
      <c r="V182" s="10">
        <v>2.0821008599999997</v>
      </c>
      <c r="W182" s="10">
        <v>0</v>
      </c>
      <c r="X182" s="10">
        <v>0</v>
      </c>
      <c r="Y182" s="10">
        <v>0</v>
      </c>
      <c r="Z182" s="10">
        <v>0</v>
      </c>
      <c r="AJ182" s="10">
        <v>1.307272</v>
      </c>
      <c r="AK182" s="10"/>
      <c r="AL182" s="10"/>
      <c r="AM182" s="10">
        <v>1.1078576271186442</v>
      </c>
      <c r="AN182" s="10">
        <v>0.19941437288135577</v>
      </c>
      <c r="AO182" s="10">
        <v>1.0254432199999999</v>
      </c>
      <c r="AP182" s="10">
        <v>0</v>
      </c>
      <c r="AQ182" s="10">
        <v>0</v>
      </c>
      <c r="AR182" s="10">
        <v>0.92210291</v>
      </c>
      <c r="AS182" s="10">
        <v>0.10334030999999988</v>
      </c>
      <c r="AT182" s="10">
        <v>1.0025931299999999</v>
      </c>
      <c r="AU182" s="10"/>
      <c r="AV182" s="10"/>
      <c r="AW182" s="10">
        <v>0.84965519491525421</v>
      </c>
      <c r="AX182" s="10">
        <v>0.15293793508474574</v>
      </c>
      <c r="AY182" s="10">
        <v>1.0566576400000001</v>
      </c>
      <c r="AZ182" s="10">
        <v>0</v>
      </c>
      <c r="BA182" s="10">
        <v>0</v>
      </c>
      <c r="BB182" s="10">
        <v>0.89547257627118659</v>
      </c>
      <c r="BC182" s="10">
        <v>0.16118506372881347</v>
      </c>
      <c r="BD182" s="10">
        <v>0</v>
      </c>
      <c r="BE182" s="10">
        <v>0</v>
      </c>
      <c r="BF182" s="10">
        <v>0</v>
      </c>
      <c r="BG182" s="10">
        <v>0</v>
      </c>
      <c r="BH182" s="10">
        <v>0</v>
      </c>
      <c r="BI182" s="10">
        <v>0</v>
      </c>
      <c r="BJ182" s="10">
        <v>0</v>
      </c>
      <c r="BK182" s="10">
        <v>0</v>
      </c>
      <c r="BL182" s="10">
        <v>0</v>
      </c>
      <c r="BM182" s="10">
        <v>0</v>
      </c>
      <c r="BN182" s="10">
        <v>0</v>
      </c>
      <c r="BO182" s="10">
        <v>0</v>
      </c>
      <c r="BP182" s="10">
        <v>0</v>
      </c>
      <c r="BQ182" s="10">
        <v>0</v>
      </c>
      <c r="BR182" s="10">
        <v>0</v>
      </c>
      <c r="BS182" s="34">
        <v>0</v>
      </c>
      <c r="BT182" s="34"/>
      <c r="BU182" s="34"/>
      <c r="BV182" s="34">
        <v>0</v>
      </c>
      <c r="BW182" s="34">
        <v>0</v>
      </c>
      <c r="BX182" s="10">
        <v>0</v>
      </c>
      <c r="BY182" s="10"/>
      <c r="BZ182" s="10"/>
      <c r="CA182" s="10"/>
      <c r="CB182" s="10"/>
      <c r="CC182" s="10">
        <v>0</v>
      </c>
      <c r="CD182" s="10"/>
      <c r="CE182" s="10"/>
      <c r="CF182" s="10"/>
      <c r="CG182" s="10"/>
      <c r="CH182" s="10">
        <v>0</v>
      </c>
      <c r="CI182" s="10">
        <v>0</v>
      </c>
      <c r="CJ182" s="10">
        <v>0</v>
      </c>
      <c r="CK182" s="10">
        <v>0</v>
      </c>
      <c r="CL182" s="10">
        <v>0</v>
      </c>
      <c r="CM182" s="10">
        <v>2.0821008599999997</v>
      </c>
      <c r="CN182" s="10">
        <v>0</v>
      </c>
      <c r="CO182" s="10">
        <v>0</v>
      </c>
      <c r="CP182" s="10">
        <v>1.8175754862711866</v>
      </c>
      <c r="CQ182" s="10">
        <v>0.26452537372881335</v>
      </c>
      <c r="CR182" s="10">
        <v>2.0821008599999997</v>
      </c>
      <c r="CS182" s="10">
        <v>0</v>
      </c>
      <c r="CT182" s="10">
        <v>0</v>
      </c>
      <c r="CU182" s="10">
        <v>1.8175754862711866</v>
      </c>
      <c r="CV182" s="10">
        <v>0.26452537372881335</v>
      </c>
      <c r="CW182" s="3" t="s">
        <v>136</v>
      </c>
    </row>
    <row r="183" spans="2:101" s="40" customFormat="1" ht="30" x14ac:dyDescent="0.25">
      <c r="B183" s="12" t="s">
        <v>229</v>
      </c>
      <c r="C183" s="3" t="s">
        <v>269</v>
      </c>
      <c r="D183" s="16" t="s">
        <v>270</v>
      </c>
      <c r="E183" s="10" t="s">
        <v>115</v>
      </c>
      <c r="F183" s="20">
        <f>[1]f2!D107</f>
        <v>2017</v>
      </c>
      <c r="G183" s="20">
        <v>2018</v>
      </c>
      <c r="H183" s="20">
        <f>G183</f>
        <v>2018</v>
      </c>
      <c r="I183" s="10"/>
      <c r="J183" s="10"/>
      <c r="K183" s="26"/>
      <c r="L183" s="10"/>
      <c r="M183" s="10"/>
      <c r="N183" s="10"/>
      <c r="O183" s="10"/>
      <c r="P183" s="10"/>
      <c r="Q183" s="10"/>
      <c r="R183" s="10"/>
      <c r="S183" s="10"/>
      <c r="T183" s="10"/>
      <c r="U183" s="10">
        <v>15.981737679999998</v>
      </c>
      <c r="V183" s="10">
        <v>15.981737679999998</v>
      </c>
      <c r="W183" s="10">
        <v>0</v>
      </c>
      <c r="X183" s="10">
        <v>0</v>
      </c>
      <c r="Y183" s="10">
        <v>0</v>
      </c>
      <c r="Z183" s="10">
        <v>0</v>
      </c>
      <c r="AJ183" s="10">
        <v>0</v>
      </c>
      <c r="AK183" s="10"/>
      <c r="AL183" s="10"/>
      <c r="AM183" s="10"/>
      <c r="AN183" s="10"/>
      <c r="AO183" s="10">
        <v>0</v>
      </c>
      <c r="AP183" s="10">
        <v>0</v>
      </c>
      <c r="AQ183" s="10">
        <v>0</v>
      </c>
      <c r="AR183" s="10">
        <v>0</v>
      </c>
      <c r="AS183" s="10">
        <v>0</v>
      </c>
      <c r="AT183" s="10">
        <v>15.981737679999998</v>
      </c>
      <c r="AU183" s="10"/>
      <c r="AV183" s="10"/>
      <c r="AW183" s="10">
        <v>13.543845491525422</v>
      </c>
      <c r="AX183" s="10">
        <v>2.4378921884745761</v>
      </c>
      <c r="AY183" s="10">
        <v>15.981737679999998</v>
      </c>
      <c r="AZ183" s="10">
        <v>0</v>
      </c>
      <c r="BA183" s="10">
        <v>0</v>
      </c>
      <c r="BB183" s="10">
        <v>13.543845491525422</v>
      </c>
      <c r="BC183" s="10">
        <v>2.4378921884745761</v>
      </c>
      <c r="BD183" s="10">
        <v>0</v>
      </c>
      <c r="BE183" s="10">
        <v>0</v>
      </c>
      <c r="BF183" s="10">
        <v>0</v>
      </c>
      <c r="BG183" s="10">
        <v>0</v>
      </c>
      <c r="BH183" s="10">
        <v>0</v>
      </c>
      <c r="BI183" s="10">
        <v>0</v>
      </c>
      <c r="BJ183" s="10">
        <v>0</v>
      </c>
      <c r="BK183" s="10">
        <v>0</v>
      </c>
      <c r="BL183" s="10">
        <v>0</v>
      </c>
      <c r="BM183" s="10">
        <v>0</v>
      </c>
      <c r="BN183" s="10">
        <v>0</v>
      </c>
      <c r="BO183" s="10">
        <v>0</v>
      </c>
      <c r="BP183" s="10">
        <v>0</v>
      </c>
      <c r="BQ183" s="10">
        <v>0</v>
      </c>
      <c r="BR183" s="10">
        <v>0</v>
      </c>
      <c r="BS183" s="34">
        <v>0</v>
      </c>
      <c r="BT183" s="34"/>
      <c r="BU183" s="34"/>
      <c r="BV183" s="34">
        <v>0</v>
      </c>
      <c r="BW183" s="34">
        <v>0</v>
      </c>
      <c r="BX183" s="10">
        <v>0</v>
      </c>
      <c r="BY183" s="10"/>
      <c r="BZ183" s="10"/>
      <c r="CA183" s="10"/>
      <c r="CB183" s="10"/>
      <c r="CC183" s="10">
        <v>0</v>
      </c>
      <c r="CD183" s="10"/>
      <c r="CE183" s="10"/>
      <c r="CF183" s="10"/>
      <c r="CG183" s="10"/>
      <c r="CH183" s="10">
        <v>0</v>
      </c>
      <c r="CI183" s="10">
        <v>0</v>
      </c>
      <c r="CJ183" s="10">
        <v>0</v>
      </c>
      <c r="CK183" s="10">
        <v>0</v>
      </c>
      <c r="CL183" s="10">
        <v>0</v>
      </c>
      <c r="CM183" s="10">
        <v>15.981737679999998</v>
      </c>
      <c r="CN183" s="10">
        <v>0</v>
      </c>
      <c r="CO183" s="10">
        <v>0</v>
      </c>
      <c r="CP183" s="10">
        <v>13.543845491525422</v>
      </c>
      <c r="CQ183" s="10">
        <v>2.4378921884745761</v>
      </c>
      <c r="CR183" s="10">
        <v>15.981737679999998</v>
      </c>
      <c r="CS183" s="10">
        <v>0</v>
      </c>
      <c r="CT183" s="10">
        <v>0</v>
      </c>
      <c r="CU183" s="10">
        <v>13.543845491525422</v>
      </c>
      <c r="CV183" s="10">
        <v>2.4378921884745761</v>
      </c>
      <c r="CW183" s="3" t="s">
        <v>136</v>
      </c>
    </row>
    <row r="184" spans="2:101" s="40" customFormat="1" ht="30" x14ac:dyDescent="0.25">
      <c r="B184" s="12" t="s">
        <v>229</v>
      </c>
      <c r="C184" s="3" t="s">
        <v>271</v>
      </c>
      <c r="D184" s="16" t="s">
        <v>272</v>
      </c>
      <c r="E184" s="10" t="s">
        <v>199</v>
      </c>
      <c r="F184" s="20">
        <v>2020</v>
      </c>
      <c r="G184" s="20">
        <v>2020</v>
      </c>
      <c r="H184" s="20">
        <v>2020</v>
      </c>
      <c r="I184" s="10"/>
      <c r="J184" s="10"/>
      <c r="K184" s="26"/>
      <c r="L184" s="10"/>
      <c r="M184" s="10"/>
      <c r="N184" s="10"/>
      <c r="O184" s="10"/>
      <c r="P184" s="10"/>
      <c r="Q184" s="10"/>
      <c r="R184" s="10"/>
      <c r="S184" s="10"/>
      <c r="T184" s="10"/>
      <c r="U184" s="30">
        <v>1.5832900000000001</v>
      </c>
      <c r="V184" s="30">
        <v>1.5832900000000001</v>
      </c>
      <c r="W184" s="10">
        <v>1.5832900000000001</v>
      </c>
      <c r="X184" s="10">
        <v>0</v>
      </c>
      <c r="Y184" s="10">
        <v>0</v>
      </c>
      <c r="Z184" s="10">
        <v>0</v>
      </c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>
        <v>1.5427350399999999</v>
      </c>
      <c r="BO184" s="10">
        <v>0</v>
      </c>
      <c r="BP184" s="10">
        <v>0</v>
      </c>
      <c r="BQ184" s="10">
        <v>1.2856125300000001</v>
      </c>
      <c r="BR184" s="10">
        <v>0.25712250999999986</v>
      </c>
      <c r="BS184" s="34">
        <v>1.4222338800000001</v>
      </c>
      <c r="BT184" s="34"/>
      <c r="BU184" s="34"/>
      <c r="BV184" s="34">
        <v>1.2187650400000001</v>
      </c>
      <c r="BW184" s="34">
        <v>0.20346883999999998</v>
      </c>
      <c r="BX184" s="10">
        <v>0</v>
      </c>
      <c r="BY184" s="10"/>
      <c r="BZ184" s="10"/>
      <c r="CA184" s="10"/>
      <c r="CB184" s="10"/>
      <c r="CC184" s="10">
        <v>0</v>
      </c>
      <c r="CD184" s="10"/>
      <c r="CE184" s="10"/>
      <c r="CF184" s="10">
        <v>0</v>
      </c>
      <c r="CG184" s="10">
        <v>0</v>
      </c>
      <c r="CH184" s="10">
        <v>0</v>
      </c>
      <c r="CI184" s="10">
        <v>0</v>
      </c>
      <c r="CJ184" s="10">
        <v>0</v>
      </c>
      <c r="CK184" s="10">
        <v>0</v>
      </c>
      <c r="CL184" s="10">
        <v>0</v>
      </c>
      <c r="CM184" s="10">
        <v>1.4222338800000001</v>
      </c>
      <c r="CN184" s="10">
        <v>0</v>
      </c>
      <c r="CO184" s="10">
        <v>0</v>
      </c>
      <c r="CP184" s="10">
        <v>1.2187650400000001</v>
      </c>
      <c r="CQ184" s="10">
        <v>0.20346883999999998</v>
      </c>
      <c r="CR184" s="10">
        <v>1.4222338800000001</v>
      </c>
      <c r="CS184" s="10">
        <v>0</v>
      </c>
      <c r="CT184" s="10">
        <v>0</v>
      </c>
      <c r="CU184" s="10">
        <v>1.2187650400000001</v>
      </c>
      <c r="CV184" s="10">
        <v>0.20346883999999998</v>
      </c>
      <c r="CW184" s="3" t="s">
        <v>254</v>
      </c>
    </row>
    <row r="185" spans="2:101" s="40" customFormat="1" ht="30" x14ac:dyDescent="0.25">
      <c r="B185" s="12" t="s">
        <v>229</v>
      </c>
      <c r="C185" s="3" t="s">
        <v>273</v>
      </c>
      <c r="D185" s="16" t="s">
        <v>274</v>
      </c>
      <c r="E185" s="10" t="s">
        <v>142</v>
      </c>
      <c r="F185" s="20">
        <v>2020</v>
      </c>
      <c r="G185" s="20">
        <v>2020</v>
      </c>
      <c r="H185" s="20">
        <v>2020</v>
      </c>
      <c r="I185" s="10"/>
      <c r="J185" s="10"/>
      <c r="K185" s="26"/>
      <c r="L185" s="10"/>
      <c r="M185" s="10"/>
      <c r="N185" s="10"/>
      <c r="O185" s="10"/>
      <c r="P185" s="10"/>
      <c r="Q185" s="10"/>
      <c r="R185" s="10"/>
      <c r="S185" s="10"/>
      <c r="T185" s="10"/>
      <c r="U185" s="10">
        <v>0.58937748000000001</v>
      </c>
      <c r="V185" s="10">
        <v>0.58937748000000001</v>
      </c>
      <c r="W185" s="10">
        <v>0.58937748000000001</v>
      </c>
      <c r="X185" s="10">
        <v>0</v>
      </c>
      <c r="Y185" s="10">
        <v>0</v>
      </c>
      <c r="Z185" s="10">
        <v>0</v>
      </c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>
        <v>0.58937748000000001</v>
      </c>
      <c r="BO185" s="10">
        <v>0</v>
      </c>
      <c r="BP185" s="10">
        <v>0</v>
      </c>
      <c r="BQ185" s="10">
        <v>0.49114790000000003</v>
      </c>
      <c r="BR185" s="10">
        <v>9.8229579999999983E-2</v>
      </c>
      <c r="BS185" s="34">
        <v>0.57246076999999995</v>
      </c>
      <c r="BT185" s="34"/>
      <c r="BU185" s="34"/>
      <c r="BV185" s="34">
        <v>0.47705064000000003</v>
      </c>
      <c r="BW185" s="34">
        <v>9.5410129999999926E-2</v>
      </c>
      <c r="BX185" s="10">
        <v>0</v>
      </c>
      <c r="BY185" s="10"/>
      <c r="BZ185" s="10"/>
      <c r="CA185" s="10"/>
      <c r="CB185" s="10"/>
      <c r="CC185" s="10"/>
      <c r="CD185" s="10"/>
      <c r="CE185" s="10"/>
      <c r="CF185" s="10"/>
      <c r="CG185" s="10"/>
      <c r="CH185" s="10">
        <v>0</v>
      </c>
      <c r="CI185" s="10">
        <v>0</v>
      </c>
      <c r="CJ185" s="10">
        <v>0</v>
      </c>
      <c r="CK185" s="10">
        <v>0</v>
      </c>
      <c r="CL185" s="10">
        <v>0</v>
      </c>
      <c r="CM185" s="10">
        <v>0.57246076999999995</v>
      </c>
      <c r="CN185" s="10">
        <v>0</v>
      </c>
      <c r="CO185" s="10">
        <v>0</v>
      </c>
      <c r="CP185" s="10">
        <v>0.47705064000000003</v>
      </c>
      <c r="CQ185" s="10">
        <v>9.5410129999999926E-2</v>
      </c>
      <c r="CR185" s="10">
        <v>0.57246076999999995</v>
      </c>
      <c r="CS185" s="10">
        <v>0</v>
      </c>
      <c r="CT185" s="10">
        <v>0</v>
      </c>
      <c r="CU185" s="10">
        <v>0.47705064000000003</v>
      </c>
      <c r="CV185" s="10">
        <v>9.5410129999999926E-2</v>
      </c>
      <c r="CW185" s="3" t="s">
        <v>254</v>
      </c>
    </row>
    <row r="186" spans="2:101" s="40" customFormat="1" ht="30" x14ac:dyDescent="0.25">
      <c r="B186" s="12" t="s">
        <v>229</v>
      </c>
      <c r="C186" s="3" t="s">
        <v>275</v>
      </c>
      <c r="D186" s="16" t="s">
        <v>276</v>
      </c>
      <c r="E186" s="10" t="s">
        <v>142</v>
      </c>
      <c r="F186" s="20">
        <v>2020</v>
      </c>
      <c r="G186" s="20">
        <v>2020</v>
      </c>
      <c r="H186" s="20">
        <v>2020</v>
      </c>
      <c r="I186" s="10"/>
      <c r="J186" s="10"/>
      <c r="K186" s="26"/>
      <c r="L186" s="10"/>
      <c r="M186" s="10"/>
      <c r="N186" s="10"/>
      <c r="O186" s="10"/>
      <c r="P186" s="10"/>
      <c r="Q186" s="10"/>
      <c r="R186" s="10"/>
      <c r="S186" s="10"/>
      <c r="T186" s="10"/>
      <c r="U186" s="10">
        <v>0.48919000000000001</v>
      </c>
      <c r="V186" s="10">
        <v>0.48919000000000001</v>
      </c>
      <c r="W186" s="10">
        <v>0.48919000000000001</v>
      </c>
      <c r="X186" s="10">
        <v>0</v>
      </c>
      <c r="Y186" s="10">
        <v>0</v>
      </c>
      <c r="Z186" s="10">
        <v>0</v>
      </c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>
        <v>0.48919000000000001</v>
      </c>
      <c r="BO186" s="10">
        <v>0</v>
      </c>
      <c r="BP186" s="10">
        <v>0</v>
      </c>
      <c r="BQ186" s="10">
        <v>0.40765833000000001</v>
      </c>
      <c r="BR186" s="10">
        <v>8.1531670000000001E-2</v>
      </c>
      <c r="BS186" s="34">
        <v>0.46175616000000003</v>
      </c>
      <c r="BT186" s="34"/>
      <c r="BU186" s="34"/>
      <c r="BV186" s="34">
        <v>0.38479679999999999</v>
      </c>
      <c r="BW186" s="34">
        <v>7.6959360000000032E-2</v>
      </c>
      <c r="BX186" s="10">
        <v>0</v>
      </c>
      <c r="BY186" s="10"/>
      <c r="BZ186" s="10"/>
      <c r="CA186" s="10"/>
      <c r="CB186" s="10"/>
      <c r="CC186" s="10"/>
      <c r="CD186" s="10"/>
      <c r="CE186" s="10"/>
      <c r="CF186" s="10"/>
      <c r="CG186" s="10"/>
      <c r="CH186" s="10">
        <v>0</v>
      </c>
      <c r="CI186" s="10">
        <v>0</v>
      </c>
      <c r="CJ186" s="10">
        <v>0</v>
      </c>
      <c r="CK186" s="10">
        <v>0</v>
      </c>
      <c r="CL186" s="10">
        <v>0</v>
      </c>
      <c r="CM186" s="10">
        <v>0.46175616000000003</v>
      </c>
      <c r="CN186" s="10">
        <v>0</v>
      </c>
      <c r="CO186" s="10">
        <v>0</v>
      </c>
      <c r="CP186" s="10">
        <v>0.38479679999999999</v>
      </c>
      <c r="CQ186" s="10">
        <v>7.6959360000000032E-2</v>
      </c>
      <c r="CR186" s="10">
        <v>0.46175616000000003</v>
      </c>
      <c r="CS186" s="10">
        <v>0</v>
      </c>
      <c r="CT186" s="10">
        <v>0</v>
      </c>
      <c r="CU186" s="10">
        <v>0.38479679999999999</v>
      </c>
      <c r="CV186" s="10">
        <v>7.6959360000000032E-2</v>
      </c>
      <c r="CW186" s="3" t="s">
        <v>254</v>
      </c>
    </row>
    <row r="187" spans="2:101" s="40" customFormat="1" ht="30" x14ac:dyDescent="0.25">
      <c r="B187" s="12" t="s">
        <v>229</v>
      </c>
      <c r="C187" s="3" t="s">
        <v>277</v>
      </c>
      <c r="D187" s="16" t="s">
        <v>278</v>
      </c>
      <c r="E187" s="10" t="s">
        <v>142</v>
      </c>
      <c r="F187" s="20">
        <v>2020</v>
      </c>
      <c r="G187" s="20">
        <v>2020</v>
      </c>
      <c r="H187" s="20">
        <v>2020</v>
      </c>
      <c r="I187" s="10"/>
      <c r="J187" s="10"/>
      <c r="K187" s="26"/>
      <c r="L187" s="10"/>
      <c r="M187" s="10"/>
      <c r="N187" s="10"/>
      <c r="O187" s="10"/>
      <c r="P187" s="10"/>
      <c r="Q187" s="10"/>
      <c r="R187" s="10"/>
      <c r="S187" s="10"/>
      <c r="T187" s="10"/>
      <c r="U187" s="10">
        <v>1.27372</v>
      </c>
      <c r="V187" s="10">
        <v>1.27372</v>
      </c>
      <c r="W187" s="10">
        <v>1.27372</v>
      </c>
      <c r="X187" s="10">
        <v>0</v>
      </c>
      <c r="Y187" s="10">
        <v>0</v>
      </c>
      <c r="Z187" s="10">
        <v>0</v>
      </c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>
        <v>1.27372</v>
      </c>
      <c r="BO187" s="10">
        <v>0</v>
      </c>
      <c r="BP187" s="10">
        <v>0</v>
      </c>
      <c r="BQ187" s="10">
        <v>1.0614333300000001</v>
      </c>
      <c r="BR187" s="10">
        <v>0.2122866699999999</v>
      </c>
      <c r="BS187" s="34">
        <v>1.0952157</v>
      </c>
      <c r="BT187" s="34"/>
      <c r="BU187" s="34"/>
      <c r="BV187" s="34">
        <v>0.91267975000000001</v>
      </c>
      <c r="BW187" s="34">
        <v>0.18253595</v>
      </c>
      <c r="BX187" s="10">
        <v>0</v>
      </c>
      <c r="BY187" s="10"/>
      <c r="BZ187" s="10"/>
      <c r="CA187" s="10"/>
      <c r="CB187" s="10"/>
      <c r="CC187" s="10"/>
      <c r="CD187" s="10"/>
      <c r="CE187" s="10"/>
      <c r="CF187" s="10"/>
      <c r="CG187" s="10"/>
      <c r="CH187" s="10">
        <v>0</v>
      </c>
      <c r="CI187" s="10">
        <v>0</v>
      </c>
      <c r="CJ187" s="10">
        <v>0</v>
      </c>
      <c r="CK187" s="10">
        <v>0</v>
      </c>
      <c r="CL187" s="10">
        <v>0</v>
      </c>
      <c r="CM187" s="10">
        <v>1.0952157</v>
      </c>
      <c r="CN187" s="10">
        <v>0</v>
      </c>
      <c r="CO187" s="10">
        <v>0</v>
      </c>
      <c r="CP187" s="10">
        <v>0.91267975000000001</v>
      </c>
      <c r="CQ187" s="10">
        <v>0.18253595</v>
      </c>
      <c r="CR187" s="10">
        <v>1.0952157</v>
      </c>
      <c r="CS187" s="10">
        <v>0</v>
      </c>
      <c r="CT187" s="10">
        <v>0</v>
      </c>
      <c r="CU187" s="10">
        <v>0.91267975000000001</v>
      </c>
      <c r="CV187" s="10">
        <v>0.18253595</v>
      </c>
      <c r="CW187" s="3" t="s">
        <v>254</v>
      </c>
    </row>
    <row r="188" spans="2:101" s="40" customFormat="1" ht="30" x14ac:dyDescent="0.25">
      <c r="B188" s="12" t="s">
        <v>229</v>
      </c>
      <c r="C188" s="3" t="s">
        <v>279</v>
      </c>
      <c r="D188" s="16" t="s">
        <v>280</v>
      </c>
      <c r="E188" s="10" t="s">
        <v>142</v>
      </c>
      <c r="F188" s="20">
        <v>2020</v>
      </c>
      <c r="G188" s="20">
        <v>2020</v>
      </c>
      <c r="H188" s="20">
        <v>2020</v>
      </c>
      <c r="I188" s="10"/>
      <c r="J188" s="10"/>
      <c r="K188" s="26"/>
      <c r="L188" s="10"/>
      <c r="M188" s="10"/>
      <c r="N188" s="10"/>
      <c r="O188" s="10"/>
      <c r="P188" s="10"/>
      <c r="Q188" s="10"/>
      <c r="R188" s="10"/>
      <c r="S188" s="10"/>
      <c r="T188" s="10"/>
      <c r="U188" s="10">
        <v>0.76419000000000004</v>
      </c>
      <c r="V188" s="10">
        <v>0.76419000000000004</v>
      </c>
      <c r="W188" s="10">
        <v>0.76419000000000004</v>
      </c>
      <c r="X188" s="10">
        <v>0</v>
      </c>
      <c r="Y188" s="10">
        <v>0</v>
      </c>
      <c r="Z188" s="10">
        <v>0</v>
      </c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>
        <v>0.76419000000000004</v>
      </c>
      <c r="BO188" s="10">
        <v>0</v>
      </c>
      <c r="BP188" s="10">
        <v>0</v>
      </c>
      <c r="BQ188" s="10">
        <v>0.63682499999999997</v>
      </c>
      <c r="BR188" s="10">
        <v>0.12736500000000006</v>
      </c>
      <c r="BS188" s="34">
        <v>0.71991368</v>
      </c>
      <c r="BT188" s="34"/>
      <c r="BU188" s="34"/>
      <c r="BV188" s="34">
        <v>0.59992807000000004</v>
      </c>
      <c r="BW188" s="34">
        <v>0.11998560999999996</v>
      </c>
      <c r="BX188" s="10">
        <v>0</v>
      </c>
      <c r="BY188" s="10"/>
      <c r="BZ188" s="10"/>
      <c r="CA188" s="10"/>
      <c r="CB188" s="10"/>
      <c r="CC188" s="10"/>
      <c r="CD188" s="10"/>
      <c r="CE188" s="10"/>
      <c r="CF188" s="10"/>
      <c r="CG188" s="10"/>
      <c r="CH188" s="10">
        <v>0</v>
      </c>
      <c r="CI188" s="10">
        <v>0</v>
      </c>
      <c r="CJ188" s="10">
        <v>0</v>
      </c>
      <c r="CK188" s="10">
        <v>0</v>
      </c>
      <c r="CL188" s="10">
        <v>0</v>
      </c>
      <c r="CM188" s="10">
        <v>0.71991368</v>
      </c>
      <c r="CN188" s="10">
        <v>0</v>
      </c>
      <c r="CO188" s="10">
        <v>0</v>
      </c>
      <c r="CP188" s="10">
        <v>0.59992807000000004</v>
      </c>
      <c r="CQ188" s="10">
        <v>0.11998560999999996</v>
      </c>
      <c r="CR188" s="10">
        <v>0.71991368</v>
      </c>
      <c r="CS188" s="10">
        <v>0</v>
      </c>
      <c r="CT188" s="10">
        <v>0</v>
      </c>
      <c r="CU188" s="10">
        <v>0.59992807000000004</v>
      </c>
      <c r="CV188" s="10">
        <v>0.11998560999999996</v>
      </c>
      <c r="CW188" s="3" t="s">
        <v>254</v>
      </c>
    </row>
    <row r="189" spans="2:101" s="40" customFormat="1" ht="45" x14ac:dyDescent="0.25">
      <c r="B189" s="12" t="s">
        <v>229</v>
      </c>
      <c r="C189" s="3" t="s">
        <v>378</v>
      </c>
      <c r="D189" s="16" t="s">
        <v>425</v>
      </c>
      <c r="E189" s="10"/>
      <c r="F189" s="20">
        <v>2021</v>
      </c>
      <c r="G189" s="20"/>
      <c r="H189" s="20">
        <v>2022</v>
      </c>
      <c r="I189" s="10"/>
      <c r="J189" s="10"/>
      <c r="K189" s="26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>
        <v>2.6903639999999998</v>
      </c>
      <c r="W189" s="10"/>
      <c r="X189" s="10"/>
      <c r="Y189" s="10">
        <v>2.6903639999999998</v>
      </c>
      <c r="Z189" s="10">
        <v>2.6903639999999998</v>
      </c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34"/>
      <c r="BT189" s="34"/>
      <c r="BU189" s="34"/>
      <c r="BV189" s="34"/>
      <c r="BW189" s="34"/>
      <c r="BX189" s="10"/>
      <c r="BY189" s="10"/>
      <c r="BZ189" s="10"/>
      <c r="CA189" s="10"/>
      <c r="CB189" s="10"/>
      <c r="CC189" s="10">
        <v>1.6</v>
      </c>
      <c r="CD189" s="10"/>
      <c r="CE189" s="10"/>
      <c r="CF189" s="10">
        <v>1.3333333300000001</v>
      </c>
      <c r="CG189" s="10">
        <v>0.26666666999999999</v>
      </c>
      <c r="CH189" s="10">
        <v>1.0903639999999997</v>
      </c>
      <c r="CI189" s="10"/>
      <c r="CJ189" s="10"/>
      <c r="CK189" s="10">
        <v>0.90863667000000004</v>
      </c>
      <c r="CL189" s="10">
        <v>0.18172732999999963</v>
      </c>
      <c r="CM189" s="10">
        <v>0</v>
      </c>
      <c r="CN189" s="10">
        <v>0</v>
      </c>
      <c r="CO189" s="10">
        <v>0</v>
      </c>
      <c r="CP189" s="10">
        <v>0</v>
      </c>
      <c r="CQ189" s="10">
        <v>0</v>
      </c>
      <c r="CR189" s="10">
        <v>2.6903639999999998</v>
      </c>
      <c r="CS189" s="10">
        <v>0</v>
      </c>
      <c r="CT189" s="10">
        <v>0</v>
      </c>
      <c r="CU189" s="10">
        <v>2.2419700000000002</v>
      </c>
      <c r="CV189" s="10">
        <v>0.44839399999999963</v>
      </c>
      <c r="CW189" s="3"/>
    </row>
    <row r="190" spans="2:101" s="40" customFormat="1" ht="30" x14ac:dyDescent="0.25">
      <c r="B190" s="12" t="s">
        <v>229</v>
      </c>
      <c r="C190" s="3" t="s">
        <v>379</v>
      </c>
      <c r="D190" s="16" t="s">
        <v>426</v>
      </c>
      <c r="E190" s="10"/>
      <c r="F190" s="20">
        <v>2021</v>
      </c>
      <c r="G190" s="20"/>
      <c r="H190" s="20">
        <v>2021</v>
      </c>
      <c r="I190" s="10"/>
      <c r="J190" s="10"/>
      <c r="K190" s="26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>
        <v>2.9581615999999999</v>
      </c>
      <c r="W190" s="10"/>
      <c r="X190" s="10"/>
      <c r="Y190" s="10">
        <v>2.9581615999999999</v>
      </c>
      <c r="Z190" s="10">
        <v>2.9581615999999999</v>
      </c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34"/>
      <c r="BT190" s="34"/>
      <c r="BU190" s="34"/>
      <c r="BV190" s="34"/>
      <c r="BW190" s="34"/>
      <c r="BX190" s="10"/>
      <c r="BY190" s="10"/>
      <c r="BZ190" s="10"/>
      <c r="CA190" s="10"/>
      <c r="CB190" s="10"/>
      <c r="CC190" s="10">
        <v>2.9581615999999999</v>
      </c>
      <c r="CD190" s="10"/>
      <c r="CE190" s="10"/>
      <c r="CF190" s="10">
        <v>2.4651346699999999</v>
      </c>
      <c r="CG190" s="10">
        <v>0.49302693000000009</v>
      </c>
      <c r="CH190" s="10">
        <v>0</v>
      </c>
      <c r="CI190" s="10"/>
      <c r="CJ190" s="10"/>
      <c r="CK190" s="10">
        <v>0</v>
      </c>
      <c r="CL190" s="10">
        <v>0</v>
      </c>
      <c r="CM190" s="10">
        <v>0</v>
      </c>
      <c r="CN190" s="10">
        <v>0</v>
      </c>
      <c r="CO190" s="10">
        <v>0</v>
      </c>
      <c r="CP190" s="10">
        <v>0</v>
      </c>
      <c r="CQ190" s="10">
        <v>0</v>
      </c>
      <c r="CR190" s="10">
        <v>2.9581615999999999</v>
      </c>
      <c r="CS190" s="10">
        <v>0</v>
      </c>
      <c r="CT190" s="10">
        <v>0</v>
      </c>
      <c r="CU190" s="10">
        <v>2.4651346699999999</v>
      </c>
      <c r="CV190" s="10">
        <v>0.49302693000000009</v>
      </c>
      <c r="CW190" s="3"/>
    </row>
    <row r="191" spans="2:101" s="40" customFormat="1" ht="30" x14ac:dyDescent="0.25">
      <c r="B191" s="12" t="s">
        <v>229</v>
      </c>
      <c r="C191" s="3" t="s">
        <v>380</v>
      </c>
      <c r="D191" s="16" t="s">
        <v>427</v>
      </c>
      <c r="E191" s="10"/>
      <c r="F191" s="20">
        <v>2022</v>
      </c>
      <c r="G191" s="20"/>
      <c r="H191" s="20">
        <v>2022</v>
      </c>
      <c r="I191" s="10"/>
      <c r="J191" s="10"/>
      <c r="K191" s="26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>
        <v>4.7742959999999997</v>
      </c>
      <c r="W191" s="10"/>
      <c r="X191" s="10"/>
      <c r="Y191" s="10">
        <v>4.7742959999999997</v>
      </c>
      <c r="Z191" s="10">
        <v>4.7742959999999997</v>
      </c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34"/>
      <c r="BT191" s="34"/>
      <c r="BU191" s="34"/>
      <c r="BV191" s="34"/>
      <c r="BW191" s="34"/>
      <c r="BX191" s="10"/>
      <c r="BY191" s="10"/>
      <c r="BZ191" s="10"/>
      <c r="CA191" s="10"/>
      <c r="CB191" s="10"/>
      <c r="CC191" s="10">
        <v>0</v>
      </c>
      <c r="CD191" s="10"/>
      <c r="CE191" s="10"/>
      <c r="CF191" s="10">
        <v>0</v>
      </c>
      <c r="CG191" s="10">
        <v>0</v>
      </c>
      <c r="CH191" s="10">
        <v>4.7742959999999997</v>
      </c>
      <c r="CI191" s="10"/>
      <c r="CJ191" s="10"/>
      <c r="CK191" s="10">
        <v>3.97858</v>
      </c>
      <c r="CL191" s="10">
        <v>0.79571599999999965</v>
      </c>
      <c r="CM191" s="10">
        <v>0</v>
      </c>
      <c r="CN191" s="10">
        <v>0</v>
      </c>
      <c r="CO191" s="10">
        <v>0</v>
      </c>
      <c r="CP191" s="10">
        <v>0</v>
      </c>
      <c r="CQ191" s="10">
        <v>0</v>
      </c>
      <c r="CR191" s="10">
        <v>4.7742959999999997</v>
      </c>
      <c r="CS191" s="10">
        <v>0</v>
      </c>
      <c r="CT191" s="10">
        <v>0</v>
      </c>
      <c r="CU191" s="10">
        <v>3.97858</v>
      </c>
      <c r="CV191" s="10">
        <v>0.79571599999999965</v>
      </c>
      <c r="CW191" s="3"/>
    </row>
    <row r="192" spans="2:101" s="40" customFormat="1" ht="30" x14ac:dyDescent="0.25">
      <c r="B192" s="12" t="s">
        <v>229</v>
      </c>
      <c r="C192" s="3" t="s">
        <v>381</v>
      </c>
      <c r="D192" s="16" t="s">
        <v>428</v>
      </c>
      <c r="E192" s="10"/>
      <c r="F192" s="20">
        <v>2021</v>
      </c>
      <c r="G192" s="20"/>
      <c r="H192" s="20">
        <v>2021</v>
      </c>
      <c r="I192" s="10"/>
      <c r="J192" s="10"/>
      <c r="K192" s="26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>
        <v>4.7088960000000002</v>
      </c>
      <c r="W192" s="10"/>
      <c r="X192" s="10"/>
      <c r="Y192" s="10">
        <v>4.7088960000000002</v>
      </c>
      <c r="Z192" s="10">
        <v>4.7088960000000002</v>
      </c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34"/>
      <c r="BT192" s="34"/>
      <c r="BU192" s="34"/>
      <c r="BV192" s="34"/>
      <c r="BW192" s="34"/>
      <c r="BX192" s="10"/>
      <c r="BY192" s="10"/>
      <c r="BZ192" s="10"/>
      <c r="CA192" s="10"/>
      <c r="CB192" s="10"/>
      <c r="CC192" s="10">
        <v>4.7088960000000002</v>
      </c>
      <c r="CD192" s="10"/>
      <c r="CE192" s="10"/>
      <c r="CF192" s="10">
        <v>3.92408</v>
      </c>
      <c r="CG192" s="10">
        <v>0.78481600000000018</v>
      </c>
      <c r="CH192" s="10">
        <v>0</v>
      </c>
      <c r="CI192" s="10"/>
      <c r="CJ192" s="10"/>
      <c r="CK192" s="10">
        <v>0</v>
      </c>
      <c r="CL192" s="10">
        <v>0</v>
      </c>
      <c r="CM192" s="10">
        <v>0</v>
      </c>
      <c r="CN192" s="10">
        <v>0</v>
      </c>
      <c r="CO192" s="10">
        <v>0</v>
      </c>
      <c r="CP192" s="10">
        <v>0</v>
      </c>
      <c r="CQ192" s="10">
        <v>0</v>
      </c>
      <c r="CR192" s="10">
        <v>4.7088960000000002</v>
      </c>
      <c r="CS192" s="10">
        <v>0</v>
      </c>
      <c r="CT192" s="10">
        <v>0</v>
      </c>
      <c r="CU192" s="10">
        <v>3.92408</v>
      </c>
      <c r="CV192" s="10">
        <v>0.78481600000000018</v>
      </c>
      <c r="CW192" s="3"/>
    </row>
    <row r="193" spans="2:101" x14ac:dyDescent="0.25">
      <c r="B193" s="9"/>
      <c r="C193" s="2" t="s">
        <v>156</v>
      </c>
      <c r="D193" s="13"/>
      <c r="E193" s="11">
        <f t="shared" ref="E193" si="15">SUM(E180:E183)</f>
        <v>0</v>
      </c>
      <c r="F193" s="19"/>
      <c r="G193" s="19"/>
      <c r="H193" s="19"/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1">
        <v>26.55441476</v>
      </c>
      <c r="V193" s="11">
        <v>41.686132360000002</v>
      </c>
      <c r="W193" s="11">
        <v>4.6997674800000002</v>
      </c>
      <c r="X193" s="11">
        <v>0</v>
      </c>
      <c r="Y193" s="11">
        <v>15.131717599999998</v>
      </c>
      <c r="Z193" s="11">
        <v>15.131717599999998</v>
      </c>
      <c r="AJ193" s="11">
        <v>5.170172</v>
      </c>
      <c r="AK193" s="11">
        <v>0</v>
      </c>
      <c r="AL193" s="11">
        <v>0</v>
      </c>
      <c r="AM193" s="11">
        <v>4.3815016949152543</v>
      </c>
      <c r="AN193" s="11">
        <v>0.78867030508474556</v>
      </c>
      <c r="AO193" s="11">
        <v>4.6684492199999994</v>
      </c>
      <c r="AP193" s="11">
        <v>0</v>
      </c>
      <c r="AQ193" s="11">
        <v>0</v>
      </c>
      <c r="AR193" s="11">
        <v>4.0093961300000007</v>
      </c>
      <c r="AS193" s="11">
        <v>0.65905308999999979</v>
      </c>
      <c r="AT193" s="11">
        <v>17.132133549999999</v>
      </c>
      <c r="AU193" s="11">
        <v>0</v>
      </c>
      <c r="AV193" s="11">
        <v>0</v>
      </c>
      <c r="AW193" s="11">
        <v>14.518757245762711</v>
      </c>
      <c r="AX193" s="11">
        <v>2.613376304237288</v>
      </c>
      <c r="AY193" s="11">
        <v>17.186198059999999</v>
      </c>
      <c r="AZ193" s="11">
        <v>0</v>
      </c>
      <c r="BA193" s="11">
        <v>0</v>
      </c>
      <c r="BB193" s="11">
        <v>14.564574627118642</v>
      </c>
      <c r="BC193" s="11">
        <v>2.6216234328813557</v>
      </c>
      <c r="BD193" s="11">
        <v>0</v>
      </c>
      <c r="BE193" s="11">
        <v>0</v>
      </c>
      <c r="BF193" s="11">
        <v>0</v>
      </c>
      <c r="BG193" s="11">
        <v>0</v>
      </c>
      <c r="BH193" s="11">
        <v>0</v>
      </c>
      <c r="BI193" s="11">
        <v>0</v>
      </c>
      <c r="BJ193" s="11">
        <v>0</v>
      </c>
      <c r="BK193" s="11">
        <v>0</v>
      </c>
      <c r="BL193" s="11">
        <v>0</v>
      </c>
      <c r="BM193" s="11">
        <v>0</v>
      </c>
      <c r="BN193" s="11">
        <v>4.6592125199999996</v>
      </c>
      <c r="BO193" s="11">
        <v>0</v>
      </c>
      <c r="BP193" s="11">
        <v>0</v>
      </c>
      <c r="BQ193" s="11">
        <v>3.8826770900000005</v>
      </c>
      <c r="BR193" s="11">
        <v>0.7765354299999998</v>
      </c>
      <c r="BS193" s="11">
        <v>4.2715801900000008</v>
      </c>
      <c r="BT193" s="11">
        <v>0</v>
      </c>
      <c r="BU193" s="11">
        <v>0</v>
      </c>
      <c r="BV193" s="11">
        <v>3.5932203000000005</v>
      </c>
      <c r="BW193" s="11">
        <v>0.67835988999999997</v>
      </c>
      <c r="BX193" s="11">
        <v>0</v>
      </c>
      <c r="BY193" s="11">
        <v>0</v>
      </c>
      <c r="BZ193" s="11">
        <v>0</v>
      </c>
      <c r="CA193" s="11">
        <v>0</v>
      </c>
      <c r="CB193" s="11">
        <v>0</v>
      </c>
      <c r="CC193" s="11">
        <v>9.2670576000000011</v>
      </c>
      <c r="CD193" s="11">
        <v>0</v>
      </c>
      <c r="CE193" s="11">
        <v>0</v>
      </c>
      <c r="CF193" s="11">
        <v>7.7225479999999997</v>
      </c>
      <c r="CG193" s="11">
        <v>1.5445096000000003</v>
      </c>
      <c r="CH193" s="11">
        <v>5.8646599999999989</v>
      </c>
      <c r="CI193" s="11">
        <v>0</v>
      </c>
      <c r="CJ193" s="11">
        <v>0</v>
      </c>
      <c r="CK193" s="11">
        <v>4.8872166699999999</v>
      </c>
      <c r="CL193" s="11">
        <v>0.97744332999999928</v>
      </c>
      <c r="CM193" s="11">
        <v>26.12622747</v>
      </c>
      <c r="CN193" s="11">
        <v>0</v>
      </c>
      <c r="CO193" s="11">
        <v>0</v>
      </c>
      <c r="CP193" s="11">
        <v>22.167191057118647</v>
      </c>
      <c r="CQ193" s="11">
        <v>3.959036412881356</v>
      </c>
      <c r="CR193" s="11">
        <v>41.257945069999998</v>
      </c>
      <c r="CS193" s="11">
        <v>0</v>
      </c>
      <c r="CT193" s="11">
        <v>0</v>
      </c>
      <c r="CU193" s="11">
        <v>34.776955727118647</v>
      </c>
      <c r="CV193" s="11">
        <v>6.4809893428813554</v>
      </c>
      <c r="CW193" s="56"/>
    </row>
    <row r="194" spans="2:101" x14ac:dyDescent="0.25">
      <c r="B194" s="9"/>
      <c r="C194" s="2" t="s">
        <v>214</v>
      </c>
      <c r="D194" s="13"/>
      <c r="E194" s="11"/>
      <c r="F194" s="19"/>
      <c r="G194" s="19"/>
      <c r="H194" s="19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J194" s="99"/>
      <c r="AK194" s="99"/>
      <c r="AL194" s="99"/>
      <c r="AM194" s="99"/>
      <c r="AN194" s="99"/>
      <c r="AO194" s="11"/>
      <c r="AP194" s="11"/>
      <c r="AQ194" s="11"/>
      <c r="AR194" s="11"/>
      <c r="AS194" s="11"/>
      <c r="AT194" s="99"/>
      <c r="AU194" s="99"/>
      <c r="AV194" s="99"/>
      <c r="AW194" s="99"/>
      <c r="AX194" s="99"/>
      <c r="AY194" s="11"/>
      <c r="AZ194" s="11"/>
      <c r="BA194" s="11"/>
      <c r="BB194" s="11"/>
      <c r="BC194" s="11"/>
      <c r="BD194" s="99"/>
      <c r="BE194" s="99"/>
      <c r="BF194" s="99"/>
      <c r="BG194" s="99"/>
      <c r="BH194" s="99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33"/>
      <c r="BT194" s="33"/>
      <c r="BU194" s="33"/>
      <c r="BV194" s="33"/>
      <c r="BW194" s="33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56"/>
    </row>
    <row r="195" spans="2:101" ht="30" x14ac:dyDescent="0.25">
      <c r="B195" s="12" t="s">
        <v>229</v>
      </c>
      <c r="C195" s="3" t="s">
        <v>281</v>
      </c>
      <c r="D195" s="16" t="s">
        <v>282</v>
      </c>
      <c r="E195" s="10" t="s">
        <v>115</v>
      </c>
      <c r="F195" s="20">
        <f>[1]f2!D110</f>
        <v>2017</v>
      </c>
      <c r="G195" s="20">
        <v>2018</v>
      </c>
      <c r="H195" s="20">
        <f>G195</f>
        <v>2018</v>
      </c>
      <c r="I195" s="10"/>
      <c r="J195" s="10"/>
      <c r="K195" s="26"/>
      <c r="L195" s="10"/>
      <c r="M195" s="10"/>
      <c r="N195" s="10"/>
      <c r="O195" s="10"/>
      <c r="P195" s="10"/>
      <c r="Q195" s="10"/>
      <c r="R195" s="10"/>
      <c r="S195" s="10"/>
      <c r="T195" s="10"/>
      <c r="U195" s="10">
        <v>8.8787489199999996</v>
      </c>
      <c r="V195" s="10">
        <v>8.8787489199999996</v>
      </c>
      <c r="W195" s="10">
        <v>0</v>
      </c>
      <c r="X195" s="10">
        <v>0</v>
      </c>
      <c r="Y195" s="10">
        <v>0</v>
      </c>
      <c r="Z195" s="10">
        <v>0</v>
      </c>
      <c r="AJ195" s="10">
        <v>0</v>
      </c>
      <c r="AK195" s="10"/>
      <c r="AL195" s="10"/>
      <c r="AM195" s="10"/>
      <c r="AN195" s="10"/>
      <c r="AO195" s="10">
        <v>0</v>
      </c>
      <c r="AP195" s="10">
        <v>0</v>
      </c>
      <c r="AQ195" s="10">
        <v>0</v>
      </c>
      <c r="AR195" s="10">
        <v>0</v>
      </c>
      <c r="AS195" s="10">
        <v>0</v>
      </c>
      <c r="AT195" s="10">
        <v>8.8081902900000006</v>
      </c>
      <c r="AU195" s="10"/>
      <c r="AV195" s="10"/>
      <c r="AW195" s="10">
        <v>7.464568042372882</v>
      </c>
      <c r="AX195" s="10">
        <v>1.3436222476271187</v>
      </c>
      <c r="AY195" s="10">
        <v>8.8787489199999996</v>
      </c>
      <c r="AZ195" s="10">
        <v>0</v>
      </c>
      <c r="BA195" s="10">
        <v>0</v>
      </c>
      <c r="BB195" s="10">
        <v>7.5243634915254241</v>
      </c>
      <c r="BC195" s="10">
        <v>1.3543854284745755</v>
      </c>
      <c r="BD195" s="10">
        <v>0</v>
      </c>
      <c r="BE195" s="10">
        <v>0</v>
      </c>
      <c r="BF195" s="10">
        <v>0</v>
      </c>
      <c r="BG195" s="10">
        <v>0</v>
      </c>
      <c r="BH195" s="10">
        <v>0</v>
      </c>
      <c r="BI195" s="10">
        <v>0</v>
      </c>
      <c r="BJ195" s="10">
        <v>0</v>
      </c>
      <c r="BK195" s="10">
        <v>0</v>
      </c>
      <c r="BL195" s="10">
        <v>0</v>
      </c>
      <c r="BM195" s="10">
        <v>0</v>
      </c>
      <c r="BN195" s="10">
        <v>0</v>
      </c>
      <c r="BO195" s="10">
        <v>0</v>
      </c>
      <c r="BP195" s="10">
        <v>0</v>
      </c>
      <c r="BQ195" s="10">
        <v>0</v>
      </c>
      <c r="BR195" s="10">
        <v>0</v>
      </c>
      <c r="BS195" s="34">
        <v>0</v>
      </c>
      <c r="BT195" s="35"/>
      <c r="BU195" s="35"/>
      <c r="BV195" s="35">
        <v>0</v>
      </c>
      <c r="BW195" s="35">
        <v>0</v>
      </c>
      <c r="BX195" s="10">
        <v>0</v>
      </c>
      <c r="BY195" s="10"/>
      <c r="BZ195" s="10"/>
      <c r="CA195" s="10"/>
      <c r="CB195" s="10"/>
      <c r="CC195" s="10">
        <v>0</v>
      </c>
      <c r="CD195" s="10"/>
      <c r="CE195" s="10"/>
      <c r="CF195" s="10"/>
      <c r="CG195" s="10"/>
      <c r="CH195" s="10">
        <v>0</v>
      </c>
      <c r="CI195" s="10">
        <v>0</v>
      </c>
      <c r="CJ195" s="10">
        <v>0</v>
      </c>
      <c r="CK195" s="10">
        <v>0</v>
      </c>
      <c r="CL195" s="10">
        <v>0</v>
      </c>
      <c r="CM195" s="10">
        <v>8.8787489199999996</v>
      </c>
      <c r="CN195" s="10">
        <v>0</v>
      </c>
      <c r="CO195" s="10">
        <v>0</v>
      </c>
      <c r="CP195" s="10">
        <v>7.5243634915254241</v>
      </c>
      <c r="CQ195" s="10">
        <v>1.3543854284745755</v>
      </c>
      <c r="CR195" s="10">
        <v>8.8787489199999996</v>
      </c>
      <c r="CS195" s="10">
        <v>0</v>
      </c>
      <c r="CT195" s="10">
        <v>0</v>
      </c>
      <c r="CU195" s="10">
        <v>7.5243634915254241</v>
      </c>
      <c r="CV195" s="10">
        <v>1.3543854284745755</v>
      </c>
      <c r="CW195" s="3" t="s">
        <v>136</v>
      </c>
    </row>
    <row r="196" spans="2:101" x14ac:dyDescent="0.25">
      <c r="B196" s="9"/>
      <c r="C196" s="2" t="s">
        <v>217</v>
      </c>
      <c r="D196" s="13"/>
      <c r="E196" s="11">
        <f>SUM(E195)</f>
        <v>0</v>
      </c>
      <c r="F196" s="19"/>
      <c r="G196" s="19"/>
      <c r="H196" s="19"/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8.8787489199999996</v>
      </c>
      <c r="V196" s="11">
        <v>8.8787489199999996</v>
      </c>
      <c r="W196" s="11">
        <v>0</v>
      </c>
      <c r="X196" s="11">
        <v>0</v>
      </c>
      <c r="Y196" s="11">
        <v>0</v>
      </c>
      <c r="Z196" s="11">
        <v>0</v>
      </c>
      <c r="AJ196" s="99">
        <v>0</v>
      </c>
      <c r="AK196" s="99">
        <v>0</v>
      </c>
      <c r="AL196" s="99">
        <v>0</v>
      </c>
      <c r="AM196" s="99">
        <v>0</v>
      </c>
      <c r="AN196" s="99">
        <v>0</v>
      </c>
      <c r="AO196" s="11">
        <v>0</v>
      </c>
      <c r="AP196" s="11">
        <v>0</v>
      </c>
      <c r="AQ196" s="11">
        <v>0</v>
      </c>
      <c r="AR196" s="11">
        <v>0</v>
      </c>
      <c r="AS196" s="11">
        <v>0</v>
      </c>
      <c r="AT196" s="99">
        <v>8.8081902900000006</v>
      </c>
      <c r="AU196" s="99">
        <v>0</v>
      </c>
      <c r="AV196" s="99">
        <v>0</v>
      </c>
      <c r="AW196" s="99">
        <v>7.464568042372882</v>
      </c>
      <c r="AX196" s="99">
        <v>1.3436222476271187</v>
      </c>
      <c r="AY196" s="11">
        <v>8.8787489199999996</v>
      </c>
      <c r="AZ196" s="11">
        <v>0</v>
      </c>
      <c r="BA196" s="11">
        <v>0</v>
      </c>
      <c r="BB196" s="11">
        <v>7.5243634915254241</v>
      </c>
      <c r="BC196" s="11">
        <v>1.3543854284745755</v>
      </c>
      <c r="BD196" s="99">
        <v>0</v>
      </c>
      <c r="BE196" s="99">
        <v>0</v>
      </c>
      <c r="BF196" s="99">
        <v>0</v>
      </c>
      <c r="BG196" s="99">
        <v>0</v>
      </c>
      <c r="BH196" s="99">
        <v>0</v>
      </c>
      <c r="BI196" s="11">
        <v>0</v>
      </c>
      <c r="BJ196" s="11">
        <v>0</v>
      </c>
      <c r="BK196" s="11">
        <v>0</v>
      </c>
      <c r="BL196" s="11">
        <v>0</v>
      </c>
      <c r="BM196" s="11">
        <v>0</v>
      </c>
      <c r="BN196" s="11">
        <v>0</v>
      </c>
      <c r="BO196" s="11">
        <v>0</v>
      </c>
      <c r="BP196" s="11">
        <v>0</v>
      </c>
      <c r="BQ196" s="11">
        <v>0</v>
      </c>
      <c r="BR196" s="11">
        <v>0</v>
      </c>
      <c r="BS196" s="33">
        <v>0</v>
      </c>
      <c r="BT196" s="33">
        <v>0</v>
      </c>
      <c r="BU196" s="33">
        <v>0</v>
      </c>
      <c r="BV196" s="33">
        <v>0</v>
      </c>
      <c r="BW196" s="33">
        <v>0</v>
      </c>
      <c r="BX196" s="11">
        <v>0</v>
      </c>
      <c r="BY196" s="11">
        <v>0</v>
      </c>
      <c r="BZ196" s="11">
        <v>0</v>
      </c>
      <c r="CA196" s="11">
        <v>0</v>
      </c>
      <c r="CB196" s="11">
        <v>0</v>
      </c>
      <c r="CC196" s="11">
        <v>0</v>
      </c>
      <c r="CD196" s="11">
        <v>0</v>
      </c>
      <c r="CE196" s="11">
        <v>0</v>
      </c>
      <c r="CF196" s="11">
        <v>0</v>
      </c>
      <c r="CG196" s="11">
        <v>0</v>
      </c>
      <c r="CH196" s="11">
        <v>0</v>
      </c>
      <c r="CI196" s="11">
        <v>0</v>
      </c>
      <c r="CJ196" s="11">
        <v>0</v>
      </c>
      <c r="CK196" s="11">
        <v>0</v>
      </c>
      <c r="CL196" s="11">
        <v>0</v>
      </c>
      <c r="CM196" s="11">
        <v>8.8787489199999996</v>
      </c>
      <c r="CN196" s="11">
        <v>0</v>
      </c>
      <c r="CO196" s="11">
        <v>0</v>
      </c>
      <c r="CP196" s="11">
        <v>7.5243634915254241</v>
      </c>
      <c r="CQ196" s="11">
        <v>1.3543854284745755</v>
      </c>
      <c r="CR196" s="11">
        <v>8.8787489199999996</v>
      </c>
      <c r="CS196" s="11">
        <v>0</v>
      </c>
      <c r="CT196" s="11">
        <v>0</v>
      </c>
      <c r="CU196" s="11">
        <v>7.5243634915254241</v>
      </c>
      <c r="CV196" s="11">
        <v>1.3543854284745755</v>
      </c>
      <c r="CW196" s="56"/>
    </row>
    <row r="197" spans="2:101" x14ac:dyDescent="0.25">
      <c r="B197" s="9"/>
      <c r="C197" s="2" t="s">
        <v>171</v>
      </c>
      <c r="D197" s="13"/>
      <c r="E197" s="11"/>
      <c r="F197" s="19"/>
      <c r="G197" s="19"/>
      <c r="H197" s="19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J197" s="99"/>
      <c r="AK197" s="99"/>
      <c r="AL197" s="99"/>
      <c r="AM197" s="99"/>
      <c r="AN197" s="99"/>
      <c r="AO197" s="11"/>
      <c r="AP197" s="11"/>
      <c r="AQ197" s="11"/>
      <c r="AR197" s="11"/>
      <c r="AS197" s="11"/>
      <c r="AT197" s="99"/>
      <c r="AU197" s="99"/>
      <c r="AV197" s="99"/>
      <c r="AW197" s="99"/>
      <c r="AX197" s="99"/>
      <c r="AY197" s="11"/>
      <c r="AZ197" s="11"/>
      <c r="BA197" s="11"/>
      <c r="BB197" s="11"/>
      <c r="BC197" s="11"/>
      <c r="BD197" s="99"/>
      <c r="BE197" s="99"/>
      <c r="BF197" s="99"/>
      <c r="BG197" s="99"/>
      <c r="BH197" s="99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33"/>
      <c r="BT197" s="33"/>
      <c r="BU197" s="33"/>
      <c r="BV197" s="33"/>
      <c r="BW197" s="33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56"/>
    </row>
    <row r="198" spans="2:101" s="40" customFormat="1" ht="30" x14ac:dyDescent="0.25">
      <c r="B198" s="12" t="s">
        <v>229</v>
      </c>
      <c r="C198" s="3" t="s">
        <v>283</v>
      </c>
      <c r="D198" s="16" t="s">
        <v>284</v>
      </c>
      <c r="E198" s="10" t="s">
        <v>199</v>
      </c>
      <c r="F198" s="20">
        <f>[1]f2!D113</f>
        <v>2019</v>
      </c>
      <c r="G198" s="20">
        <v>2021</v>
      </c>
      <c r="H198" s="20">
        <v>2022</v>
      </c>
      <c r="I198" s="10"/>
      <c r="J198" s="10"/>
      <c r="K198" s="26"/>
      <c r="L198" s="10"/>
      <c r="M198" s="10"/>
      <c r="N198" s="10"/>
      <c r="O198" s="10"/>
      <c r="P198" s="10"/>
      <c r="Q198" s="10"/>
      <c r="R198" s="10"/>
      <c r="S198" s="10"/>
      <c r="T198" s="10"/>
      <c r="U198" s="10">
        <v>13.110324</v>
      </c>
      <c r="V198" s="10">
        <v>13.110324</v>
      </c>
      <c r="W198" s="10">
        <v>13.075324</v>
      </c>
      <c r="X198" s="10">
        <v>10.875964</v>
      </c>
      <c r="Y198" s="10">
        <v>10.88347598</v>
      </c>
      <c r="Z198" s="10">
        <v>10.88347598</v>
      </c>
      <c r="AJ198" s="10">
        <v>0</v>
      </c>
      <c r="AK198" s="10"/>
      <c r="AL198" s="10"/>
      <c r="AM198" s="10"/>
      <c r="AN198" s="10"/>
      <c r="AO198" s="10">
        <v>0</v>
      </c>
      <c r="AP198" s="10">
        <v>0</v>
      </c>
      <c r="AQ198" s="10">
        <v>0</v>
      </c>
      <c r="AR198" s="10">
        <v>0</v>
      </c>
      <c r="AS198" s="10">
        <v>0</v>
      </c>
      <c r="AT198" s="10">
        <v>0</v>
      </c>
      <c r="AU198" s="10"/>
      <c r="AV198" s="10"/>
      <c r="AW198" s="10"/>
      <c r="AX198" s="10"/>
      <c r="AY198" s="10">
        <v>0</v>
      </c>
      <c r="AZ198" s="10">
        <v>0</v>
      </c>
      <c r="BA198" s="10">
        <v>0</v>
      </c>
      <c r="BB198" s="10">
        <v>0</v>
      </c>
      <c r="BC198" s="10">
        <v>0</v>
      </c>
      <c r="BD198" s="10">
        <v>3.5000000000000003E-2</v>
      </c>
      <c r="BE198" s="10">
        <v>0</v>
      </c>
      <c r="BF198" s="10">
        <v>0</v>
      </c>
      <c r="BG198" s="10">
        <v>2.9166666666666671E-2</v>
      </c>
      <c r="BH198" s="10">
        <v>5.8333333333333327E-3</v>
      </c>
      <c r="BI198" s="38">
        <v>3.5000000000000003E-2</v>
      </c>
      <c r="BJ198" s="10">
        <v>0</v>
      </c>
      <c r="BK198" s="10">
        <v>0</v>
      </c>
      <c r="BL198" s="10">
        <v>2.9166666666666671E-2</v>
      </c>
      <c r="BM198" s="10">
        <v>5.8333333333333327E-3</v>
      </c>
      <c r="BN198" s="10">
        <v>2.19936</v>
      </c>
      <c r="BO198" s="10">
        <v>0</v>
      </c>
      <c r="BP198" s="10">
        <v>0</v>
      </c>
      <c r="BQ198" s="10">
        <v>1.8328</v>
      </c>
      <c r="BR198" s="10">
        <v>0.36656</v>
      </c>
      <c r="BS198" s="34">
        <v>2.1918480200000001</v>
      </c>
      <c r="BT198" s="34"/>
      <c r="BU198" s="34"/>
      <c r="BV198" s="34">
        <v>1.82654202</v>
      </c>
      <c r="BW198" s="34">
        <v>0.36530600000000013</v>
      </c>
      <c r="BX198" s="10">
        <v>10.875964</v>
      </c>
      <c r="BY198" s="10"/>
      <c r="BZ198" s="10"/>
      <c r="CA198" s="10">
        <v>9.0633033300000001</v>
      </c>
      <c r="CB198" s="10">
        <v>1.8126606699999996</v>
      </c>
      <c r="CC198" s="10">
        <v>2</v>
      </c>
      <c r="CD198" s="10"/>
      <c r="CE198" s="10"/>
      <c r="CF198" s="10">
        <v>1.6666666699999999</v>
      </c>
      <c r="CG198" s="10">
        <v>0.33333333000000009</v>
      </c>
      <c r="CH198" s="10">
        <v>8.88347598</v>
      </c>
      <c r="CI198" s="10">
        <v>0</v>
      </c>
      <c r="CJ198" s="10">
        <v>0</v>
      </c>
      <c r="CK198" s="10">
        <v>7.4028966499999997</v>
      </c>
      <c r="CL198" s="10">
        <v>1.4805793300000003</v>
      </c>
      <c r="CM198" s="10">
        <v>13.10281202</v>
      </c>
      <c r="CN198" s="10">
        <v>0</v>
      </c>
      <c r="CO198" s="10">
        <v>0</v>
      </c>
      <c r="CP198" s="10">
        <v>10.919012016666667</v>
      </c>
      <c r="CQ198" s="10">
        <v>2.1838000033333334</v>
      </c>
      <c r="CR198" s="10">
        <v>13.110324</v>
      </c>
      <c r="CS198" s="10">
        <v>0</v>
      </c>
      <c r="CT198" s="10">
        <v>0</v>
      </c>
      <c r="CU198" s="10">
        <v>10.925272006666667</v>
      </c>
      <c r="CV198" s="10">
        <v>2.1850519933333339</v>
      </c>
      <c r="CW198" s="3" t="s">
        <v>285</v>
      </c>
    </row>
    <row r="199" spans="2:101" s="40" customFormat="1" ht="30" x14ac:dyDescent="0.25">
      <c r="B199" s="12" t="s">
        <v>229</v>
      </c>
      <c r="C199" s="3" t="s">
        <v>286</v>
      </c>
      <c r="D199" s="16" t="s">
        <v>287</v>
      </c>
      <c r="E199" s="10" t="s">
        <v>199</v>
      </c>
      <c r="F199" s="20">
        <f>[1]f2!D114</f>
        <v>2019</v>
      </c>
      <c r="G199" s="20">
        <v>2021</v>
      </c>
      <c r="H199" s="20">
        <v>2022</v>
      </c>
      <c r="I199" s="10">
        <v>0.52661000000000002</v>
      </c>
      <c r="J199" s="10">
        <v>3.97004</v>
      </c>
      <c r="K199" s="26">
        <v>44013</v>
      </c>
      <c r="L199" s="10">
        <v>0.52661000000000002</v>
      </c>
      <c r="M199" s="10">
        <v>3.97004</v>
      </c>
      <c r="N199" s="26">
        <v>44013</v>
      </c>
      <c r="O199" s="10"/>
      <c r="P199" s="10"/>
      <c r="Q199" s="10"/>
      <c r="R199" s="10"/>
      <c r="S199" s="10"/>
      <c r="T199" s="10"/>
      <c r="U199" s="10">
        <v>3.97004</v>
      </c>
      <c r="V199" s="10">
        <v>3.97004</v>
      </c>
      <c r="W199" s="10">
        <v>3.8773400000000002</v>
      </c>
      <c r="X199" s="10">
        <v>2.1599396000000004</v>
      </c>
      <c r="Y199" s="10">
        <v>2.1972766000000004</v>
      </c>
      <c r="Z199" s="10">
        <v>2.1972766000000004</v>
      </c>
      <c r="AJ199" s="10">
        <v>0</v>
      </c>
      <c r="AK199" s="10"/>
      <c r="AL199" s="10"/>
      <c r="AM199" s="10"/>
      <c r="AN199" s="10"/>
      <c r="AO199" s="10">
        <v>0</v>
      </c>
      <c r="AP199" s="10">
        <v>0</v>
      </c>
      <c r="AQ199" s="10">
        <v>0</v>
      </c>
      <c r="AR199" s="10">
        <v>0</v>
      </c>
      <c r="AS199" s="10">
        <v>0</v>
      </c>
      <c r="AT199" s="10">
        <v>0</v>
      </c>
      <c r="AU199" s="10"/>
      <c r="AV199" s="10"/>
      <c r="AW199" s="10"/>
      <c r="AX199" s="10"/>
      <c r="AY199" s="10">
        <v>0</v>
      </c>
      <c r="AZ199" s="10">
        <v>0</v>
      </c>
      <c r="BA199" s="10">
        <v>0</v>
      </c>
      <c r="BB199" s="10">
        <v>0</v>
      </c>
      <c r="BC199" s="10">
        <v>0</v>
      </c>
      <c r="BD199" s="10">
        <v>9.2700000000000005E-2</v>
      </c>
      <c r="BE199" s="10">
        <v>0</v>
      </c>
      <c r="BF199" s="10">
        <v>0</v>
      </c>
      <c r="BG199" s="10">
        <v>7.7250000000000013E-2</v>
      </c>
      <c r="BH199" s="10">
        <v>1.5449999999999992E-2</v>
      </c>
      <c r="BI199" s="38">
        <v>9.2700000000000005E-2</v>
      </c>
      <c r="BJ199" s="10">
        <v>0</v>
      </c>
      <c r="BK199" s="10">
        <v>0</v>
      </c>
      <c r="BL199" s="10">
        <v>7.7250000000000013E-2</v>
      </c>
      <c r="BM199" s="10">
        <v>1.5449999999999992E-2</v>
      </c>
      <c r="BN199" s="10">
        <v>1.7174004</v>
      </c>
      <c r="BO199" s="10">
        <v>0</v>
      </c>
      <c r="BP199" s="10">
        <v>0</v>
      </c>
      <c r="BQ199" s="10">
        <v>1.4311670000000001</v>
      </c>
      <c r="BR199" s="10">
        <v>0.28623339999999997</v>
      </c>
      <c r="BS199" s="34">
        <v>1.6800634000000001</v>
      </c>
      <c r="BT199" s="34"/>
      <c r="BU199" s="34"/>
      <c r="BV199" s="34">
        <v>1.4083861799999999</v>
      </c>
      <c r="BW199" s="34">
        <v>0.27167722000000016</v>
      </c>
      <c r="BX199" s="10">
        <v>2.1599396</v>
      </c>
      <c r="BY199" s="10"/>
      <c r="BZ199" s="10"/>
      <c r="CA199" s="10">
        <v>1.7999496699999999</v>
      </c>
      <c r="CB199" s="10">
        <v>0.35998993000000001</v>
      </c>
      <c r="CC199" s="10">
        <v>0.3</v>
      </c>
      <c r="CD199" s="10"/>
      <c r="CE199" s="10"/>
      <c r="CF199" s="10">
        <v>0.25</v>
      </c>
      <c r="CG199" s="10">
        <v>4.9999999999999989E-2</v>
      </c>
      <c r="CH199" s="10">
        <v>1.8972766000000003</v>
      </c>
      <c r="CI199" s="10">
        <v>0</v>
      </c>
      <c r="CJ199" s="10">
        <v>0</v>
      </c>
      <c r="CK199" s="10">
        <v>1.5810638299999999</v>
      </c>
      <c r="CL199" s="10">
        <v>0.31621277000000036</v>
      </c>
      <c r="CM199" s="10">
        <v>3.9327030000000001</v>
      </c>
      <c r="CN199" s="10">
        <v>0</v>
      </c>
      <c r="CO199" s="10">
        <v>0</v>
      </c>
      <c r="CP199" s="10">
        <v>3.2855858499999999</v>
      </c>
      <c r="CQ199" s="10">
        <v>0.64711715000000014</v>
      </c>
      <c r="CR199" s="10">
        <v>3.97004</v>
      </c>
      <c r="CS199" s="10">
        <v>0</v>
      </c>
      <c r="CT199" s="10">
        <v>0</v>
      </c>
      <c r="CU199" s="10">
        <v>3.3167000099999999</v>
      </c>
      <c r="CV199" s="10">
        <v>0.65333999000000054</v>
      </c>
      <c r="CW199" s="3" t="s">
        <v>285</v>
      </c>
    </row>
    <row r="200" spans="2:101" s="40" customFormat="1" ht="30" x14ac:dyDescent="0.25">
      <c r="B200" s="12" t="s">
        <v>229</v>
      </c>
      <c r="C200" s="3" t="s">
        <v>288</v>
      </c>
      <c r="D200" s="16" t="s">
        <v>289</v>
      </c>
      <c r="E200" s="10" t="s">
        <v>199</v>
      </c>
      <c r="F200" s="20">
        <v>2020</v>
      </c>
      <c r="G200" s="20">
        <v>2021</v>
      </c>
      <c r="H200" s="20">
        <v>2022</v>
      </c>
      <c r="I200" s="10"/>
      <c r="J200" s="10"/>
      <c r="K200" s="26"/>
      <c r="L200" s="10"/>
      <c r="M200" s="10"/>
      <c r="N200" s="10"/>
      <c r="O200" s="10"/>
      <c r="P200" s="10"/>
      <c r="Q200" s="10"/>
      <c r="R200" s="10"/>
      <c r="S200" s="10"/>
      <c r="T200" s="10"/>
      <c r="U200" s="10">
        <v>16.280709999999999</v>
      </c>
      <c r="V200" s="10">
        <v>16.280709999999999</v>
      </c>
      <c r="W200" s="10">
        <v>16.280709999999999</v>
      </c>
      <c r="X200" s="10">
        <v>7.7298633299999988</v>
      </c>
      <c r="Y200" s="10">
        <v>7.8211769999999987</v>
      </c>
      <c r="Z200" s="10">
        <v>7.8211769999999987</v>
      </c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>
        <v>8.5508466700000003</v>
      </c>
      <c r="BO200" s="10">
        <v>0</v>
      </c>
      <c r="BP200" s="10">
        <v>0</v>
      </c>
      <c r="BQ200" s="10">
        <v>7.1257055600000001</v>
      </c>
      <c r="BR200" s="10">
        <v>1.4251411100000002</v>
      </c>
      <c r="BS200" s="34">
        <v>8.4595330000000004</v>
      </c>
      <c r="BT200" s="34"/>
      <c r="BU200" s="34"/>
      <c r="BV200" s="34">
        <v>7.0496108199999998</v>
      </c>
      <c r="BW200" s="34">
        <v>1.4099221800000006</v>
      </c>
      <c r="BX200" s="10">
        <v>7.7298633299999997</v>
      </c>
      <c r="BY200" s="10"/>
      <c r="BZ200" s="10"/>
      <c r="CA200" s="10">
        <v>6.4415527800000003</v>
      </c>
      <c r="CB200" s="10">
        <v>1.2883105499999994</v>
      </c>
      <c r="CC200" s="10">
        <v>1.1028</v>
      </c>
      <c r="CD200" s="10"/>
      <c r="CE200" s="10"/>
      <c r="CF200" s="10">
        <v>0.91900000000000004</v>
      </c>
      <c r="CG200" s="10">
        <v>0.18379999999999996</v>
      </c>
      <c r="CH200" s="10">
        <v>6.7183769999999985</v>
      </c>
      <c r="CI200" s="10">
        <v>0</v>
      </c>
      <c r="CJ200" s="10">
        <v>0</v>
      </c>
      <c r="CK200" s="10">
        <v>5.5986475000000002</v>
      </c>
      <c r="CL200" s="10">
        <v>1.1197294999999983</v>
      </c>
      <c r="CM200" s="10">
        <v>16.189396330000001</v>
      </c>
      <c r="CN200" s="10">
        <v>0</v>
      </c>
      <c r="CO200" s="10">
        <v>0</v>
      </c>
      <c r="CP200" s="10">
        <v>13.4911636</v>
      </c>
      <c r="CQ200" s="10">
        <v>2.69823273</v>
      </c>
      <c r="CR200" s="10">
        <v>16.280709999999999</v>
      </c>
      <c r="CS200" s="10">
        <v>0</v>
      </c>
      <c r="CT200" s="10">
        <v>0</v>
      </c>
      <c r="CU200" s="10">
        <v>13.567258320000001</v>
      </c>
      <c r="CV200" s="10">
        <v>2.7134516799999986</v>
      </c>
      <c r="CW200" s="3" t="s">
        <v>249</v>
      </c>
    </row>
    <row r="201" spans="2:101" s="40" customFormat="1" ht="30" x14ac:dyDescent="0.25">
      <c r="B201" s="12" t="s">
        <v>229</v>
      </c>
      <c r="C201" s="3" t="s">
        <v>290</v>
      </c>
      <c r="D201" s="16" t="s">
        <v>291</v>
      </c>
      <c r="E201" s="10" t="s">
        <v>199</v>
      </c>
      <c r="F201" s="20">
        <v>2020</v>
      </c>
      <c r="G201" s="20">
        <v>2021</v>
      </c>
      <c r="H201" s="20">
        <v>2022</v>
      </c>
      <c r="I201" s="10">
        <v>0.39743000000000001</v>
      </c>
      <c r="J201" s="10">
        <v>3.3134399999999999</v>
      </c>
      <c r="K201" s="26">
        <v>44013</v>
      </c>
      <c r="L201" s="10">
        <v>0.39743000000000001</v>
      </c>
      <c r="M201" s="10">
        <v>3.3134399999999999</v>
      </c>
      <c r="N201" s="26">
        <v>44013</v>
      </c>
      <c r="O201" s="10"/>
      <c r="P201" s="10"/>
      <c r="Q201" s="10"/>
      <c r="R201" s="10"/>
      <c r="S201" s="10"/>
      <c r="T201" s="10"/>
      <c r="U201" s="10">
        <v>3.3134399999999999</v>
      </c>
      <c r="V201" s="10">
        <v>3.3134399999999999</v>
      </c>
      <c r="W201" s="10">
        <v>3.3134399999999999</v>
      </c>
      <c r="X201" s="10">
        <v>1.7419587999999999</v>
      </c>
      <c r="Y201" s="10">
        <v>1.7419587999999999</v>
      </c>
      <c r="Z201" s="10">
        <v>1.7419587999999999</v>
      </c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>
        <v>1.5714812</v>
      </c>
      <c r="BO201" s="10">
        <v>0</v>
      </c>
      <c r="BP201" s="10">
        <v>0</v>
      </c>
      <c r="BQ201" s="10">
        <v>1.3095676700000001</v>
      </c>
      <c r="BR201" s="10">
        <v>0.26191352999999995</v>
      </c>
      <c r="BS201" s="34">
        <v>1.5714812</v>
      </c>
      <c r="BT201" s="34"/>
      <c r="BU201" s="34"/>
      <c r="BV201" s="34">
        <v>1.3095676700000001</v>
      </c>
      <c r="BW201" s="34">
        <v>0.26191352999999995</v>
      </c>
      <c r="BX201" s="10">
        <v>1.7419587999999999</v>
      </c>
      <c r="BY201" s="10"/>
      <c r="BZ201" s="10"/>
      <c r="CA201" s="10">
        <v>1.45163233</v>
      </c>
      <c r="CB201" s="10">
        <v>0.29032646999999989</v>
      </c>
      <c r="CC201" s="10">
        <v>-1.5379100000000001</v>
      </c>
      <c r="CD201" s="10"/>
      <c r="CE201" s="10"/>
      <c r="CF201" s="10">
        <v>-1.2815916700000001</v>
      </c>
      <c r="CG201" s="10">
        <v>-0.25631833000000004</v>
      </c>
      <c r="CH201" s="10">
        <v>3.2798688</v>
      </c>
      <c r="CI201" s="10">
        <v>0</v>
      </c>
      <c r="CJ201" s="10">
        <v>0</v>
      </c>
      <c r="CK201" s="10">
        <v>2.7332239999999999</v>
      </c>
      <c r="CL201" s="10">
        <v>0.54664480000000015</v>
      </c>
      <c r="CM201" s="10">
        <v>3.3134399999999999</v>
      </c>
      <c r="CN201" s="10">
        <v>0</v>
      </c>
      <c r="CO201" s="10">
        <v>0</v>
      </c>
      <c r="CP201" s="10">
        <v>2.7612000000000001</v>
      </c>
      <c r="CQ201" s="10">
        <v>0.55223999999999984</v>
      </c>
      <c r="CR201" s="10">
        <v>3.3134399999999999</v>
      </c>
      <c r="CS201" s="10">
        <v>0</v>
      </c>
      <c r="CT201" s="10">
        <v>0</v>
      </c>
      <c r="CU201" s="10">
        <v>2.7611999999999997</v>
      </c>
      <c r="CV201" s="10">
        <v>0.55224000000000006</v>
      </c>
      <c r="CW201" s="3" t="s">
        <v>249</v>
      </c>
    </row>
    <row r="202" spans="2:101" s="40" customFormat="1" ht="45" x14ac:dyDescent="0.25">
      <c r="B202" s="12" t="s">
        <v>229</v>
      </c>
      <c r="C202" s="3" t="s">
        <v>382</v>
      </c>
      <c r="D202" s="16" t="s">
        <v>429</v>
      </c>
      <c r="E202" s="10"/>
      <c r="F202" s="20">
        <v>2021</v>
      </c>
      <c r="G202" s="20"/>
      <c r="H202" s="20">
        <v>2022</v>
      </c>
      <c r="I202" s="10"/>
      <c r="J202" s="10"/>
      <c r="K202" s="26"/>
      <c r="L202" s="10"/>
      <c r="M202" s="10"/>
      <c r="N202" s="26"/>
      <c r="O202" s="10"/>
      <c r="P202" s="10"/>
      <c r="Q202" s="10"/>
      <c r="R202" s="10"/>
      <c r="S202" s="10"/>
      <c r="T202" s="10"/>
      <c r="U202" s="10"/>
      <c r="V202" s="10">
        <v>1.1770559999999999</v>
      </c>
      <c r="W202" s="10"/>
      <c r="X202" s="10"/>
      <c r="Y202" s="10">
        <v>1.1770559999999999</v>
      </c>
      <c r="Z202" s="10">
        <v>1.1770559999999999</v>
      </c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34"/>
      <c r="BT202" s="34"/>
      <c r="BU202" s="34"/>
      <c r="BV202" s="34"/>
      <c r="BW202" s="34"/>
      <c r="BX202" s="10"/>
      <c r="BY202" s="10"/>
      <c r="BZ202" s="10"/>
      <c r="CA202" s="10"/>
      <c r="CB202" s="10"/>
      <c r="CC202" s="10">
        <v>0.89090000000000003</v>
      </c>
      <c r="CD202" s="10"/>
      <c r="CE202" s="10"/>
      <c r="CF202" s="10">
        <v>0.74241667</v>
      </c>
      <c r="CG202" s="10">
        <v>0.14848333000000002</v>
      </c>
      <c r="CH202" s="10">
        <v>0.28615599999999985</v>
      </c>
      <c r="CI202" s="10"/>
      <c r="CJ202" s="10"/>
      <c r="CK202" s="10">
        <v>0.23846333</v>
      </c>
      <c r="CL202" s="10">
        <v>4.7692669999999854E-2</v>
      </c>
      <c r="CM202" s="10">
        <v>0</v>
      </c>
      <c r="CN202" s="10">
        <v>0</v>
      </c>
      <c r="CO202" s="10">
        <v>0</v>
      </c>
      <c r="CP202" s="10">
        <v>0</v>
      </c>
      <c r="CQ202" s="10">
        <v>0</v>
      </c>
      <c r="CR202" s="10">
        <v>1.1770559999999999</v>
      </c>
      <c r="CS202" s="10">
        <v>0</v>
      </c>
      <c r="CT202" s="10">
        <v>0</v>
      </c>
      <c r="CU202" s="10">
        <v>0.98087999999999997</v>
      </c>
      <c r="CV202" s="10">
        <v>0.19617599999999988</v>
      </c>
      <c r="CW202" s="3"/>
    </row>
    <row r="203" spans="2:101" s="40" customFormat="1" x14ac:dyDescent="0.25">
      <c r="B203" s="12" t="s">
        <v>229</v>
      </c>
      <c r="C203" s="3" t="s">
        <v>383</v>
      </c>
      <c r="D203" s="16" t="s">
        <v>430</v>
      </c>
      <c r="E203" s="10"/>
      <c r="F203" s="20">
        <v>2021</v>
      </c>
      <c r="G203" s="20"/>
      <c r="H203" s="20">
        <v>2022</v>
      </c>
      <c r="I203" s="10"/>
      <c r="J203" s="10"/>
      <c r="K203" s="26"/>
      <c r="L203" s="10"/>
      <c r="M203" s="10"/>
      <c r="N203" s="26"/>
      <c r="O203" s="10"/>
      <c r="P203" s="10"/>
      <c r="Q203" s="10"/>
      <c r="R203" s="10"/>
      <c r="S203" s="10"/>
      <c r="T203" s="10"/>
      <c r="U203" s="10"/>
      <c r="V203" s="10">
        <v>13.219452</v>
      </c>
      <c r="W203" s="10"/>
      <c r="X203" s="10"/>
      <c r="Y203" s="10">
        <v>13.219452</v>
      </c>
      <c r="Z203" s="10">
        <v>13.219452</v>
      </c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34"/>
      <c r="BT203" s="34"/>
      <c r="BU203" s="34"/>
      <c r="BV203" s="34"/>
      <c r="BW203" s="34"/>
      <c r="BX203" s="10"/>
      <c r="BY203" s="10"/>
      <c r="BZ203" s="10"/>
      <c r="CA203" s="10"/>
      <c r="CB203" s="10"/>
      <c r="CC203" s="10">
        <v>11.28</v>
      </c>
      <c r="CD203" s="10"/>
      <c r="CE203" s="10"/>
      <c r="CF203" s="10">
        <v>9.4</v>
      </c>
      <c r="CG203" s="10">
        <v>1.879999999999999</v>
      </c>
      <c r="CH203" s="10">
        <v>1.9394520000000011</v>
      </c>
      <c r="CI203" s="10"/>
      <c r="CJ203" s="10"/>
      <c r="CK203" s="10">
        <v>1.6162099999999999</v>
      </c>
      <c r="CL203" s="10">
        <v>0.32324200000000114</v>
      </c>
      <c r="CM203" s="10">
        <v>0</v>
      </c>
      <c r="CN203" s="10">
        <v>0</v>
      </c>
      <c r="CO203" s="10">
        <v>0</v>
      </c>
      <c r="CP203" s="10">
        <v>0</v>
      </c>
      <c r="CQ203" s="10">
        <v>0</v>
      </c>
      <c r="CR203" s="10">
        <v>13.219452</v>
      </c>
      <c r="CS203" s="10">
        <v>0</v>
      </c>
      <c r="CT203" s="10">
        <v>0</v>
      </c>
      <c r="CU203" s="10">
        <v>11.016210000000001</v>
      </c>
      <c r="CV203" s="10">
        <v>2.2032420000000004</v>
      </c>
      <c r="CW203" s="3"/>
    </row>
    <row r="204" spans="2:101" x14ac:dyDescent="0.25">
      <c r="B204" s="9"/>
      <c r="C204" s="2" t="s">
        <v>174</v>
      </c>
      <c r="D204" s="13"/>
      <c r="E204" s="11">
        <f t="shared" ref="E204" si="16">SUM(E198:E199)</f>
        <v>0</v>
      </c>
      <c r="F204" s="19"/>
      <c r="G204" s="19"/>
      <c r="H204" s="19"/>
      <c r="I204" s="11">
        <v>0.92403999999999997</v>
      </c>
      <c r="J204" s="11">
        <v>7.28348</v>
      </c>
      <c r="K204" s="11"/>
      <c r="L204" s="11">
        <v>0.92403999999999997</v>
      </c>
      <c r="M204" s="11">
        <v>7.28348</v>
      </c>
      <c r="N204" s="11"/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36.674514000000002</v>
      </c>
      <c r="V204" s="11">
        <v>51.071021999999999</v>
      </c>
      <c r="W204" s="11">
        <v>36.546813999999998</v>
      </c>
      <c r="X204" s="11">
        <v>22.507725729999997</v>
      </c>
      <c r="Y204" s="11">
        <v>37.040396380000004</v>
      </c>
      <c r="Z204" s="11">
        <v>37.040396380000004</v>
      </c>
      <c r="AJ204" s="99">
        <v>0</v>
      </c>
      <c r="AK204" s="99">
        <v>0</v>
      </c>
      <c r="AL204" s="99">
        <v>0</v>
      </c>
      <c r="AM204" s="99">
        <v>0</v>
      </c>
      <c r="AN204" s="99">
        <v>0</v>
      </c>
      <c r="AO204" s="11">
        <v>0</v>
      </c>
      <c r="AP204" s="11">
        <v>0</v>
      </c>
      <c r="AQ204" s="11">
        <v>0</v>
      </c>
      <c r="AR204" s="11">
        <v>0</v>
      </c>
      <c r="AS204" s="11">
        <v>0</v>
      </c>
      <c r="AT204" s="99">
        <v>0</v>
      </c>
      <c r="AU204" s="99">
        <v>0</v>
      </c>
      <c r="AV204" s="99">
        <v>0</v>
      </c>
      <c r="AW204" s="99">
        <v>0</v>
      </c>
      <c r="AX204" s="99">
        <v>0</v>
      </c>
      <c r="AY204" s="11">
        <v>0</v>
      </c>
      <c r="AZ204" s="11">
        <v>0</v>
      </c>
      <c r="BA204" s="11">
        <v>0</v>
      </c>
      <c r="BB204" s="11">
        <v>0</v>
      </c>
      <c r="BC204" s="11">
        <v>0</v>
      </c>
      <c r="BD204" s="99">
        <v>0.12770000000000001</v>
      </c>
      <c r="BE204" s="99">
        <v>0</v>
      </c>
      <c r="BF204" s="99">
        <v>0</v>
      </c>
      <c r="BG204" s="99">
        <v>0.10641666666666669</v>
      </c>
      <c r="BH204" s="99">
        <v>2.1283333333333324E-2</v>
      </c>
      <c r="BI204" s="11">
        <v>0.12770000000000001</v>
      </c>
      <c r="BJ204" s="11">
        <v>0</v>
      </c>
      <c r="BK204" s="11">
        <v>0</v>
      </c>
      <c r="BL204" s="11">
        <v>0.10641666666666669</v>
      </c>
      <c r="BM204" s="11">
        <v>2.1283333333333324E-2</v>
      </c>
      <c r="BN204" s="11">
        <v>14.039088270000001</v>
      </c>
      <c r="BO204" s="11">
        <v>0</v>
      </c>
      <c r="BP204" s="11">
        <v>0</v>
      </c>
      <c r="BQ204" s="11">
        <v>11.699240230000001</v>
      </c>
      <c r="BR204" s="11">
        <v>2.3398480400000006</v>
      </c>
      <c r="BS204" s="11">
        <v>13.902925620000001</v>
      </c>
      <c r="BT204" s="11">
        <v>0</v>
      </c>
      <c r="BU204" s="11">
        <v>0</v>
      </c>
      <c r="BV204" s="11">
        <v>11.59410669</v>
      </c>
      <c r="BW204" s="11">
        <v>2.308818930000001</v>
      </c>
      <c r="BX204" s="11">
        <v>22.507725729999997</v>
      </c>
      <c r="BY204" s="11">
        <v>0</v>
      </c>
      <c r="BZ204" s="11">
        <v>0</v>
      </c>
      <c r="CA204" s="11">
        <v>18.756438110000001</v>
      </c>
      <c r="CB204" s="11">
        <v>3.7512876199999994</v>
      </c>
      <c r="CC204" s="11">
        <v>14.035789999999999</v>
      </c>
      <c r="CD204" s="11">
        <v>0</v>
      </c>
      <c r="CE204" s="11">
        <v>0</v>
      </c>
      <c r="CF204" s="11">
        <v>11.69649167</v>
      </c>
      <c r="CG204" s="11">
        <v>2.3392983299999992</v>
      </c>
      <c r="CH204" s="11">
        <v>23.004606379999998</v>
      </c>
      <c r="CI204" s="11">
        <v>0</v>
      </c>
      <c r="CJ204" s="11">
        <v>0</v>
      </c>
      <c r="CK204" s="11">
        <v>19.170505309999996</v>
      </c>
      <c r="CL204" s="11">
        <v>3.83410107</v>
      </c>
      <c r="CM204" s="11">
        <v>36.538351349999999</v>
      </c>
      <c r="CN204" s="11">
        <v>0</v>
      </c>
      <c r="CO204" s="11">
        <v>0</v>
      </c>
      <c r="CP204" s="11">
        <v>30.456961466666666</v>
      </c>
      <c r="CQ204" s="11">
        <v>6.0813898833333333</v>
      </c>
      <c r="CR204" s="11">
        <v>51.071021999999999</v>
      </c>
      <c r="CS204" s="11">
        <v>0</v>
      </c>
      <c r="CT204" s="11">
        <v>0</v>
      </c>
      <c r="CU204" s="11">
        <v>42.567520336666661</v>
      </c>
      <c r="CV204" s="11">
        <v>8.5035016633333331</v>
      </c>
      <c r="CW204" s="56"/>
    </row>
    <row r="205" spans="2:101" x14ac:dyDescent="0.25">
      <c r="B205" s="9"/>
      <c r="C205" s="2" t="s">
        <v>122</v>
      </c>
      <c r="D205" s="13"/>
      <c r="E205" s="11"/>
      <c r="F205" s="19"/>
      <c r="G205" s="19"/>
      <c r="H205" s="19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J205" s="99"/>
      <c r="AK205" s="99"/>
      <c r="AL205" s="99"/>
      <c r="AM205" s="99"/>
      <c r="AN205" s="99"/>
      <c r="AO205" s="11"/>
      <c r="AP205" s="11"/>
      <c r="AQ205" s="11"/>
      <c r="AR205" s="11"/>
      <c r="AS205" s="11"/>
      <c r="AT205" s="99"/>
      <c r="AU205" s="99"/>
      <c r="AV205" s="99"/>
      <c r="AW205" s="99"/>
      <c r="AX205" s="99"/>
      <c r="AY205" s="11"/>
      <c r="AZ205" s="11"/>
      <c r="BA205" s="11"/>
      <c r="BB205" s="11"/>
      <c r="BC205" s="11"/>
      <c r="BD205" s="99"/>
      <c r="BE205" s="99"/>
      <c r="BF205" s="99"/>
      <c r="BG205" s="99"/>
      <c r="BH205" s="99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33"/>
      <c r="BT205" s="33"/>
      <c r="BU205" s="33"/>
      <c r="BV205" s="33"/>
      <c r="BW205" s="33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56"/>
    </row>
    <row r="206" spans="2:101" s="40" customFormat="1" ht="30" x14ac:dyDescent="0.25">
      <c r="B206" s="12" t="s">
        <v>229</v>
      </c>
      <c r="C206" s="3" t="s">
        <v>292</v>
      </c>
      <c r="D206" s="16" t="s">
        <v>293</v>
      </c>
      <c r="E206" s="10" t="s">
        <v>199</v>
      </c>
      <c r="F206" s="20">
        <v>2020</v>
      </c>
      <c r="G206" s="20">
        <v>2020</v>
      </c>
      <c r="H206" s="20">
        <v>2020</v>
      </c>
      <c r="I206" s="10">
        <v>1.1223099999999999</v>
      </c>
      <c r="J206" s="10">
        <v>7.4077700000000002</v>
      </c>
      <c r="K206" s="26">
        <v>44013</v>
      </c>
      <c r="L206" s="10">
        <v>1.1223099999999999</v>
      </c>
      <c r="M206" s="10">
        <v>7.4077700000000002</v>
      </c>
      <c r="N206" s="26">
        <v>44013</v>
      </c>
      <c r="O206" s="10"/>
      <c r="P206" s="10"/>
      <c r="Q206" s="10"/>
      <c r="R206" s="10"/>
      <c r="S206" s="10"/>
      <c r="T206" s="10"/>
      <c r="U206" s="10">
        <v>6.8197077999999998</v>
      </c>
      <c r="V206" s="10">
        <v>6.8197077999999998</v>
      </c>
      <c r="W206" s="10">
        <v>6.8197077999999998</v>
      </c>
      <c r="X206" s="10">
        <v>0</v>
      </c>
      <c r="Y206" s="10">
        <v>0</v>
      </c>
      <c r="Z206" s="10">
        <v>0</v>
      </c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>
        <v>6.8191707800000003</v>
      </c>
      <c r="BO206" s="10">
        <v>0</v>
      </c>
      <c r="BP206" s="10">
        <v>0</v>
      </c>
      <c r="BQ206" s="10">
        <v>5.6826423200000002</v>
      </c>
      <c r="BR206" s="10">
        <v>1.1365284600000001</v>
      </c>
      <c r="BS206" s="34">
        <v>6.8349717800000001</v>
      </c>
      <c r="BT206" s="34"/>
      <c r="BU206" s="34"/>
      <c r="BV206" s="34">
        <v>5.69580982</v>
      </c>
      <c r="BW206" s="34">
        <v>1.13916196</v>
      </c>
      <c r="BX206" s="10">
        <v>0</v>
      </c>
      <c r="BY206" s="10"/>
      <c r="BZ206" s="10"/>
      <c r="CA206" s="10"/>
      <c r="CB206" s="10"/>
      <c r="CC206" s="10">
        <v>-0.55140182999999998</v>
      </c>
      <c r="CD206" s="10"/>
      <c r="CE206" s="10"/>
      <c r="CF206" s="10">
        <v>-0.45950152999999999</v>
      </c>
      <c r="CG206" s="10">
        <v>-9.190029999999999E-2</v>
      </c>
      <c r="CH206" s="10">
        <v>0</v>
      </c>
      <c r="CI206" s="10">
        <v>0</v>
      </c>
      <c r="CJ206" s="10">
        <v>0</v>
      </c>
      <c r="CK206" s="10">
        <v>0</v>
      </c>
      <c r="CL206" s="10">
        <v>0</v>
      </c>
      <c r="CM206" s="10">
        <v>6.8349717800000001</v>
      </c>
      <c r="CN206" s="10">
        <v>0</v>
      </c>
      <c r="CO206" s="10">
        <v>0</v>
      </c>
      <c r="CP206" s="10">
        <v>5.69580982</v>
      </c>
      <c r="CQ206" s="10">
        <v>1.13916196</v>
      </c>
      <c r="CR206" s="10">
        <v>6.2835699500000004</v>
      </c>
      <c r="CS206" s="10">
        <v>0</v>
      </c>
      <c r="CT206" s="10">
        <v>0</v>
      </c>
      <c r="CU206" s="10">
        <v>5.2363082900000002</v>
      </c>
      <c r="CV206" s="10">
        <v>1.04726166</v>
      </c>
      <c r="CW206" s="3" t="s">
        <v>249</v>
      </c>
    </row>
    <row r="207" spans="2:101" s="40" customFormat="1" ht="30" x14ac:dyDescent="0.25">
      <c r="B207" s="12" t="s">
        <v>229</v>
      </c>
      <c r="C207" s="3" t="s">
        <v>294</v>
      </c>
      <c r="D207" s="16" t="s">
        <v>295</v>
      </c>
      <c r="E207" s="10" t="s">
        <v>199</v>
      </c>
      <c r="F207" s="20">
        <v>2020</v>
      </c>
      <c r="G207" s="20">
        <v>2021</v>
      </c>
      <c r="H207" s="20">
        <v>2021</v>
      </c>
      <c r="I207" s="10">
        <v>0.43537999999999999</v>
      </c>
      <c r="J207" s="10">
        <v>2.8951699999999998</v>
      </c>
      <c r="K207" s="26">
        <v>44014</v>
      </c>
      <c r="L207" s="10">
        <v>0.43537999999999999</v>
      </c>
      <c r="M207" s="10">
        <v>2.8951699999999998</v>
      </c>
      <c r="N207" s="26">
        <v>44014</v>
      </c>
      <c r="O207" s="10"/>
      <c r="P207" s="10"/>
      <c r="Q207" s="10"/>
      <c r="R207" s="10"/>
      <c r="S207" s="10"/>
      <c r="T207" s="10"/>
      <c r="U207" s="10">
        <v>2.8951699999999998</v>
      </c>
      <c r="V207" s="10">
        <v>2.8951699999999998</v>
      </c>
      <c r="W207" s="10">
        <v>2.8951699999999998</v>
      </c>
      <c r="X207" s="10">
        <v>1.2180268899999998</v>
      </c>
      <c r="Y207" s="10">
        <v>1.2180268899999998</v>
      </c>
      <c r="Z207" s="10">
        <v>1.2180268899999998</v>
      </c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>
        <v>1.67714311</v>
      </c>
      <c r="BO207" s="10">
        <v>0</v>
      </c>
      <c r="BP207" s="10">
        <v>0</v>
      </c>
      <c r="BQ207" s="10">
        <v>1.3976192599999999</v>
      </c>
      <c r="BR207" s="10">
        <v>0.27952385000000013</v>
      </c>
      <c r="BS207" s="34">
        <v>1.67714311</v>
      </c>
      <c r="BT207" s="34"/>
      <c r="BU207" s="34"/>
      <c r="BV207" s="34">
        <v>1.3976192599999999</v>
      </c>
      <c r="BW207" s="34">
        <v>0.27952385000000013</v>
      </c>
      <c r="BX207" s="10">
        <v>1.21802689</v>
      </c>
      <c r="BY207" s="10"/>
      <c r="BZ207" s="10"/>
      <c r="CA207" s="10">
        <v>1.01502241</v>
      </c>
      <c r="CB207" s="10">
        <v>0.20300447999999993</v>
      </c>
      <c r="CC207" s="10">
        <v>1.2180268899999998</v>
      </c>
      <c r="CD207" s="10"/>
      <c r="CE207" s="10"/>
      <c r="CF207" s="10">
        <v>1.01502241</v>
      </c>
      <c r="CG207" s="10">
        <v>0.20300447999999971</v>
      </c>
      <c r="CH207" s="10">
        <v>0</v>
      </c>
      <c r="CI207" s="10">
        <v>0</v>
      </c>
      <c r="CJ207" s="10">
        <v>0</v>
      </c>
      <c r="CK207" s="10">
        <v>0</v>
      </c>
      <c r="CL207" s="10">
        <v>0</v>
      </c>
      <c r="CM207" s="10">
        <v>2.8951700000000002</v>
      </c>
      <c r="CN207" s="10">
        <v>0</v>
      </c>
      <c r="CO207" s="10">
        <v>0</v>
      </c>
      <c r="CP207" s="10">
        <v>2.4126416700000002</v>
      </c>
      <c r="CQ207" s="10">
        <v>0.48252833000000006</v>
      </c>
      <c r="CR207" s="10">
        <v>2.8951699999999998</v>
      </c>
      <c r="CS207" s="10">
        <v>0</v>
      </c>
      <c r="CT207" s="10">
        <v>0</v>
      </c>
      <c r="CU207" s="10">
        <v>2.4126416700000002</v>
      </c>
      <c r="CV207" s="10">
        <v>0.48252832999999984</v>
      </c>
      <c r="CW207" s="3" t="s">
        <v>254</v>
      </c>
    </row>
    <row r="208" spans="2:101" s="40" customFormat="1" ht="30" x14ac:dyDescent="0.25">
      <c r="B208" s="12" t="s">
        <v>229</v>
      </c>
      <c r="C208" s="3" t="s">
        <v>296</v>
      </c>
      <c r="D208" s="16" t="s">
        <v>297</v>
      </c>
      <c r="E208" s="10" t="s">
        <v>199</v>
      </c>
      <c r="F208" s="20">
        <v>2020</v>
      </c>
      <c r="G208" s="20">
        <v>2020</v>
      </c>
      <c r="H208" s="20">
        <v>2020</v>
      </c>
      <c r="I208" s="10">
        <v>0.33159</v>
      </c>
      <c r="J208" s="10">
        <v>2.6703299999999999</v>
      </c>
      <c r="K208" s="26">
        <v>44014</v>
      </c>
      <c r="L208" s="10">
        <v>0.33159</v>
      </c>
      <c r="M208" s="10">
        <v>2.6703299999999999</v>
      </c>
      <c r="N208" s="26">
        <v>44014</v>
      </c>
      <c r="O208" s="10"/>
      <c r="P208" s="10"/>
      <c r="Q208" s="10"/>
      <c r="R208" s="10"/>
      <c r="S208" s="10"/>
      <c r="T208" s="10"/>
      <c r="U208" s="10">
        <v>2.6703299999999999</v>
      </c>
      <c r="V208" s="10">
        <v>2.6703299999999999</v>
      </c>
      <c r="W208" s="10">
        <v>2.6703299999999999</v>
      </c>
      <c r="X208" s="10">
        <v>0</v>
      </c>
      <c r="Y208" s="10">
        <v>0</v>
      </c>
      <c r="Z208" s="10">
        <v>0</v>
      </c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>
        <v>2.49987286</v>
      </c>
      <c r="BO208" s="10">
        <v>0</v>
      </c>
      <c r="BP208" s="10">
        <v>0</v>
      </c>
      <c r="BQ208" s="10">
        <v>2.0832273799999999</v>
      </c>
      <c r="BR208" s="10">
        <v>0.41664548000000012</v>
      </c>
      <c r="BS208" s="34">
        <v>2.50367446</v>
      </c>
      <c r="BT208" s="34"/>
      <c r="BU208" s="34"/>
      <c r="BV208" s="34">
        <v>2.0863953899999998</v>
      </c>
      <c r="BW208" s="34">
        <v>0.4172790700000002</v>
      </c>
      <c r="BX208" s="10">
        <v>0</v>
      </c>
      <c r="BY208" s="10"/>
      <c r="BZ208" s="10"/>
      <c r="CA208" s="10"/>
      <c r="CB208" s="10"/>
      <c r="CC208" s="10">
        <v>0</v>
      </c>
      <c r="CD208" s="10"/>
      <c r="CE208" s="10"/>
      <c r="CF208" s="10"/>
      <c r="CG208" s="10"/>
      <c r="CH208" s="10">
        <v>0</v>
      </c>
      <c r="CI208" s="10">
        <v>0</v>
      </c>
      <c r="CJ208" s="10">
        <v>0</v>
      </c>
      <c r="CK208" s="10">
        <v>0</v>
      </c>
      <c r="CL208" s="10">
        <v>0</v>
      </c>
      <c r="CM208" s="10">
        <v>2.50367446</v>
      </c>
      <c r="CN208" s="10">
        <v>0</v>
      </c>
      <c r="CO208" s="10">
        <v>0</v>
      </c>
      <c r="CP208" s="10">
        <v>2.0863953899999998</v>
      </c>
      <c r="CQ208" s="10">
        <v>0.4172790700000002</v>
      </c>
      <c r="CR208" s="10">
        <v>2.50367446</v>
      </c>
      <c r="CS208" s="10">
        <v>0</v>
      </c>
      <c r="CT208" s="10">
        <v>0</v>
      </c>
      <c r="CU208" s="10">
        <v>2.0863953899999998</v>
      </c>
      <c r="CV208" s="10">
        <v>0.4172790700000002</v>
      </c>
      <c r="CW208" s="3" t="s">
        <v>249</v>
      </c>
    </row>
    <row r="209" spans="2:101" s="40" customFormat="1" ht="30" x14ac:dyDescent="0.25">
      <c r="B209" s="12" t="s">
        <v>229</v>
      </c>
      <c r="C209" s="3" t="s">
        <v>298</v>
      </c>
      <c r="D209" s="16" t="s">
        <v>299</v>
      </c>
      <c r="E209" s="10" t="s">
        <v>199</v>
      </c>
      <c r="F209" s="20">
        <v>2020</v>
      </c>
      <c r="G209" s="20">
        <v>2020</v>
      </c>
      <c r="H209" s="20">
        <v>2020</v>
      </c>
      <c r="I209" s="10">
        <v>0.31208000000000002</v>
      </c>
      <c r="J209" s="10">
        <v>2.2599200000000002</v>
      </c>
      <c r="K209" s="26">
        <v>44014</v>
      </c>
      <c r="L209" s="10">
        <v>0.31208000000000002</v>
      </c>
      <c r="M209" s="10">
        <v>2.2599200000000002</v>
      </c>
      <c r="N209" s="26">
        <v>44014</v>
      </c>
      <c r="O209" s="10"/>
      <c r="P209" s="10"/>
      <c r="Q209" s="10"/>
      <c r="R209" s="10"/>
      <c r="S209" s="10"/>
      <c r="T209" s="10"/>
      <c r="U209" s="10">
        <v>2.2599200000000002</v>
      </c>
      <c r="V209" s="10">
        <v>2.2599200000000002</v>
      </c>
      <c r="W209" s="10">
        <v>2.2599200000000002</v>
      </c>
      <c r="X209" s="10">
        <v>0</v>
      </c>
      <c r="Y209" s="10">
        <v>0</v>
      </c>
      <c r="Z209" s="10">
        <v>0</v>
      </c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>
        <v>2.1873387499999999</v>
      </c>
      <c r="BO209" s="10">
        <v>0</v>
      </c>
      <c r="BP209" s="10">
        <v>0</v>
      </c>
      <c r="BQ209" s="10">
        <v>1.8227822899999999</v>
      </c>
      <c r="BR209" s="10">
        <v>0.36455645999999997</v>
      </c>
      <c r="BS209" s="34">
        <v>2.1899883500000001</v>
      </c>
      <c r="BT209" s="34"/>
      <c r="BU209" s="34"/>
      <c r="BV209" s="34">
        <v>1.82499028</v>
      </c>
      <c r="BW209" s="34">
        <v>0.36499807000000017</v>
      </c>
      <c r="BX209" s="10">
        <v>0</v>
      </c>
      <c r="BY209" s="10"/>
      <c r="BZ209" s="10"/>
      <c r="CA209" s="10"/>
      <c r="CB209" s="10"/>
      <c r="CC209" s="10">
        <v>0</v>
      </c>
      <c r="CD209" s="10"/>
      <c r="CE209" s="10"/>
      <c r="CF209" s="10"/>
      <c r="CG209" s="10"/>
      <c r="CH209" s="10">
        <v>0</v>
      </c>
      <c r="CI209" s="10">
        <v>0</v>
      </c>
      <c r="CJ209" s="10">
        <v>0</v>
      </c>
      <c r="CK209" s="10">
        <v>0</v>
      </c>
      <c r="CL209" s="10">
        <v>0</v>
      </c>
      <c r="CM209" s="10">
        <v>2.1899883500000001</v>
      </c>
      <c r="CN209" s="10">
        <v>0</v>
      </c>
      <c r="CO209" s="10">
        <v>0</v>
      </c>
      <c r="CP209" s="10">
        <v>1.82499028</v>
      </c>
      <c r="CQ209" s="10">
        <v>0.36499807000000017</v>
      </c>
      <c r="CR209" s="10">
        <v>2.1899883500000001</v>
      </c>
      <c r="CS209" s="10">
        <v>0</v>
      </c>
      <c r="CT209" s="10">
        <v>0</v>
      </c>
      <c r="CU209" s="10">
        <v>1.82499028</v>
      </c>
      <c r="CV209" s="10">
        <v>0.36499807000000017</v>
      </c>
      <c r="CW209" s="3" t="s">
        <v>249</v>
      </c>
    </row>
    <row r="210" spans="2:101" s="40" customFormat="1" ht="30" x14ac:dyDescent="0.25">
      <c r="B210" s="12" t="s">
        <v>229</v>
      </c>
      <c r="C210" s="3" t="s">
        <v>300</v>
      </c>
      <c r="D210" s="16" t="s">
        <v>301</v>
      </c>
      <c r="E210" s="10" t="s">
        <v>199</v>
      </c>
      <c r="F210" s="20">
        <v>2020</v>
      </c>
      <c r="G210" s="20">
        <v>2021</v>
      </c>
      <c r="H210" s="20">
        <v>2021</v>
      </c>
      <c r="I210" s="10"/>
      <c r="J210" s="10"/>
      <c r="K210" s="26"/>
      <c r="L210" s="10"/>
      <c r="M210" s="10"/>
      <c r="N210" s="10"/>
      <c r="O210" s="10"/>
      <c r="P210" s="10"/>
      <c r="Q210" s="10"/>
      <c r="R210" s="10"/>
      <c r="S210" s="10"/>
      <c r="T210" s="10"/>
      <c r="U210" s="10">
        <v>0.95818999999999999</v>
      </c>
      <c r="V210" s="10">
        <v>1.1234004899999999</v>
      </c>
      <c r="W210" s="10">
        <v>0.95818999999999999</v>
      </c>
      <c r="X210" s="10">
        <v>0.31640999999999997</v>
      </c>
      <c r="Y210" s="10">
        <v>0.47999999999999987</v>
      </c>
      <c r="Z210" s="10">
        <v>0.47999999999999987</v>
      </c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>
        <v>0.64178000000000002</v>
      </c>
      <c r="BO210" s="10">
        <v>0</v>
      </c>
      <c r="BP210" s="10">
        <v>0</v>
      </c>
      <c r="BQ210" s="10">
        <v>0.53481666999999999</v>
      </c>
      <c r="BR210" s="10">
        <v>0.10696333000000002</v>
      </c>
      <c r="BS210" s="34">
        <v>0.64340048999999999</v>
      </c>
      <c r="BT210" s="34"/>
      <c r="BU210" s="34"/>
      <c r="BV210" s="34">
        <v>0.53616704999999998</v>
      </c>
      <c r="BW210" s="34">
        <v>0.10723344000000001</v>
      </c>
      <c r="BX210" s="10">
        <v>0.31641000000000002</v>
      </c>
      <c r="BY210" s="10"/>
      <c r="BZ210" s="10"/>
      <c r="CA210" s="10">
        <v>0.26367499999999999</v>
      </c>
      <c r="CB210" s="10">
        <v>5.2735000000000032E-2</v>
      </c>
      <c r="CC210" s="10">
        <v>0.48</v>
      </c>
      <c r="CD210" s="10"/>
      <c r="CE210" s="10"/>
      <c r="CF210" s="10">
        <v>0.4</v>
      </c>
      <c r="CG210" s="10">
        <v>7.999999999999996E-2</v>
      </c>
      <c r="CH210" s="10">
        <v>0</v>
      </c>
      <c r="CI210" s="10">
        <v>0</v>
      </c>
      <c r="CJ210" s="10">
        <v>0</v>
      </c>
      <c r="CK210" s="10">
        <v>0</v>
      </c>
      <c r="CL210" s="10">
        <v>0</v>
      </c>
      <c r="CM210" s="10">
        <v>0.95981048999999996</v>
      </c>
      <c r="CN210" s="10">
        <v>0</v>
      </c>
      <c r="CO210" s="10">
        <v>0</v>
      </c>
      <c r="CP210" s="10">
        <v>0.79984204999999997</v>
      </c>
      <c r="CQ210" s="10">
        <v>0.15996844000000005</v>
      </c>
      <c r="CR210" s="10">
        <v>1.1234004899999999</v>
      </c>
      <c r="CS210" s="10">
        <v>0</v>
      </c>
      <c r="CT210" s="10">
        <v>0</v>
      </c>
      <c r="CU210" s="10">
        <v>0.93616705</v>
      </c>
      <c r="CV210" s="10">
        <v>0.18723343999999997</v>
      </c>
      <c r="CW210" s="3" t="s">
        <v>249</v>
      </c>
    </row>
    <row r="211" spans="2:101" x14ac:dyDescent="0.25">
      <c r="B211" s="9"/>
      <c r="C211" s="2" t="s">
        <v>130</v>
      </c>
      <c r="D211" s="13"/>
      <c r="E211" s="11">
        <f>SUM(E206:E210)</f>
        <v>0</v>
      </c>
      <c r="F211" s="19"/>
      <c r="G211" s="19"/>
      <c r="H211" s="19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>
        <v>15.603317800000001</v>
      </c>
      <c r="V211" s="11">
        <v>15.768528290000001</v>
      </c>
      <c r="W211" s="11">
        <v>15.603317800000001</v>
      </c>
      <c r="X211" s="11">
        <v>1.5344368899999998</v>
      </c>
      <c r="Y211" s="11">
        <v>1.6980268899999995</v>
      </c>
      <c r="Z211" s="11">
        <v>1.6980268899999995</v>
      </c>
      <c r="AJ211" s="99">
        <v>0</v>
      </c>
      <c r="AK211" s="99">
        <v>0</v>
      </c>
      <c r="AL211" s="99">
        <v>0</v>
      </c>
      <c r="AM211" s="99">
        <v>0</v>
      </c>
      <c r="AN211" s="99">
        <v>0</v>
      </c>
      <c r="AO211" s="11">
        <v>0</v>
      </c>
      <c r="AP211" s="11">
        <v>0</v>
      </c>
      <c r="AQ211" s="11">
        <v>0</v>
      </c>
      <c r="AR211" s="11">
        <v>0</v>
      </c>
      <c r="AS211" s="11">
        <v>0</v>
      </c>
      <c r="AT211" s="99">
        <v>0</v>
      </c>
      <c r="AU211" s="99">
        <v>0</v>
      </c>
      <c r="AV211" s="99">
        <v>0</v>
      </c>
      <c r="AW211" s="99">
        <v>0</v>
      </c>
      <c r="AX211" s="99">
        <v>0</v>
      </c>
      <c r="AY211" s="11">
        <v>0</v>
      </c>
      <c r="AZ211" s="11">
        <v>0</v>
      </c>
      <c r="BA211" s="11">
        <v>0</v>
      </c>
      <c r="BB211" s="11">
        <v>0</v>
      </c>
      <c r="BC211" s="11">
        <v>0</v>
      </c>
      <c r="BD211" s="99">
        <v>0</v>
      </c>
      <c r="BE211" s="99">
        <v>0</v>
      </c>
      <c r="BF211" s="99">
        <v>0</v>
      </c>
      <c r="BG211" s="99">
        <v>0</v>
      </c>
      <c r="BH211" s="99">
        <v>0</v>
      </c>
      <c r="BI211" s="11">
        <v>0</v>
      </c>
      <c r="BJ211" s="11">
        <v>0</v>
      </c>
      <c r="BK211" s="11">
        <v>0</v>
      </c>
      <c r="BL211" s="11">
        <v>0</v>
      </c>
      <c r="BM211" s="11">
        <v>0</v>
      </c>
      <c r="BN211" s="11">
        <v>13.825305500000001</v>
      </c>
      <c r="BO211" s="11">
        <v>0</v>
      </c>
      <c r="BP211" s="11">
        <v>0</v>
      </c>
      <c r="BQ211" s="11">
        <v>11.521087919999999</v>
      </c>
      <c r="BR211" s="11">
        <v>2.3042175800000004</v>
      </c>
      <c r="BS211" s="33">
        <v>13.849178189999998</v>
      </c>
      <c r="BT211" s="33">
        <v>0</v>
      </c>
      <c r="BU211" s="33">
        <v>0</v>
      </c>
      <c r="BV211" s="33">
        <v>11.540981799999999</v>
      </c>
      <c r="BW211" s="33">
        <v>2.3081963900000004</v>
      </c>
      <c r="BX211" s="11">
        <v>1.5344368900000001</v>
      </c>
      <c r="BY211" s="11">
        <v>0</v>
      </c>
      <c r="BZ211" s="11">
        <v>0</v>
      </c>
      <c r="CA211" s="11">
        <v>1.2786974099999999</v>
      </c>
      <c r="CB211" s="11">
        <v>0.25573947999999996</v>
      </c>
      <c r="CC211" s="11">
        <v>1.1466250599999999</v>
      </c>
      <c r="CD211" s="11">
        <v>0</v>
      </c>
      <c r="CE211" s="11">
        <v>0</v>
      </c>
      <c r="CF211" s="11">
        <v>0.95552088000000002</v>
      </c>
      <c r="CG211" s="11">
        <v>0.19110417999999968</v>
      </c>
      <c r="CH211" s="11">
        <v>0</v>
      </c>
      <c r="CI211" s="11">
        <v>0</v>
      </c>
      <c r="CJ211" s="11">
        <v>0</v>
      </c>
      <c r="CK211" s="11">
        <v>0</v>
      </c>
      <c r="CL211" s="11">
        <v>0</v>
      </c>
      <c r="CM211" s="11">
        <v>15.38361508</v>
      </c>
      <c r="CN211" s="11">
        <v>0</v>
      </c>
      <c r="CO211" s="11">
        <v>0</v>
      </c>
      <c r="CP211" s="11">
        <v>12.81967921</v>
      </c>
      <c r="CQ211" s="11">
        <v>2.5639358700000008</v>
      </c>
      <c r="CR211" s="11">
        <v>14.99580325</v>
      </c>
      <c r="CS211" s="11">
        <v>0</v>
      </c>
      <c r="CT211" s="11">
        <v>0</v>
      </c>
      <c r="CU211" s="11">
        <v>12.496502679999999</v>
      </c>
      <c r="CV211" s="11">
        <v>2.4993005699999999</v>
      </c>
      <c r="CW211" s="56"/>
    </row>
    <row r="212" spans="2:101" x14ac:dyDescent="0.25">
      <c r="B212" s="9"/>
      <c r="C212" s="2" t="s">
        <v>302</v>
      </c>
      <c r="D212" s="13"/>
      <c r="E212" s="11"/>
      <c r="F212" s="19"/>
      <c r="G212" s="19"/>
      <c r="H212" s="19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J212" s="99"/>
      <c r="AK212" s="99"/>
      <c r="AL212" s="99"/>
      <c r="AM212" s="99"/>
      <c r="AN212" s="99"/>
      <c r="AO212" s="11"/>
      <c r="AP212" s="11"/>
      <c r="AQ212" s="11"/>
      <c r="AR212" s="11"/>
      <c r="AS212" s="11"/>
      <c r="AT212" s="99"/>
      <c r="AU212" s="99"/>
      <c r="AV212" s="99"/>
      <c r="AW212" s="99"/>
      <c r="AX212" s="99"/>
      <c r="AY212" s="11"/>
      <c r="AZ212" s="11"/>
      <c r="BA212" s="11"/>
      <c r="BB212" s="11"/>
      <c r="BC212" s="11"/>
      <c r="BD212" s="99"/>
      <c r="BE212" s="99"/>
      <c r="BF212" s="99"/>
      <c r="BG212" s="99"/>
      <c r="BH212" s="99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33"/>
      <c r="BT212" s="33"/>
      <c r="BU212" s="33"/>
      <c r="BV212" s="33"/>
      <c r="BW212" s="33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56"/>
    </row>
    <row r="213" spans="2:101" s="40" customFormat="1" ht="30" x14ac:dyDescent="0.25">
      <c r="B213" s="12" t="s">
        <v>229</v>
      </c>
      <c r="C213" s="3" t="s">
        <v>303</v>
      </c>
      <c r="D213" s="16" t="s">
        <v>304</v>
      </c>
      <c r="E213" s="10" t="s">
        <v>199</v>
      </c>
      <c r="F213" s="20">
        <v>2020</v>
      </c>
      <c r="G213" s="20">
        <v>2021</v>
      </c>
      <c r="H213" s="20">
        <v>2021</v>
      </c>
      <c r="I213" s="10"/>
      <c r="J213" s="10"/>
      <c r="K213" s="26"/>
      <c r="L213" s="10"/>
      <c r="M213" s="10"/>
      <c r="N213" s="10"/>
      <c r="O213" s="10"/>
      <c r="P213" s="10"/>
      <c r="Q213" s="10"/>
      <c r="R213" s="10"/>
      <c r="S213" s="10"/>
      <c r="T213" s="10"/>
      <c r="U213" s="10">
        <v>2.2731300000000001</v>
      </c>
      <c r="V213" s="10">
        <v>2.2731300000000001</v>
      </c>
      <c r="W213" s="10">
        <v>2.2731300000000001</v>
      </c>
      <c r="X213" s="10">
        <v>0.99357000000000006</v>
      </c>
      <c r="Y213" s="10">
        <v>0.99166562000000003</v>
      </c>
      <c r="Z213" s="10">
        <v>0.99166562000000003</v>
      </c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>
        <v>1.27956</v>
      </c>
      <c r="BO213" s="10">
        <v>0</v>
      </c>
      <c r="BP213" s="10">
        <v>0</v>
      </c>
      <c r="BQ213" s="10">
        <v>1.0663</v>
      </c>
      <c r="BR213" s="10">
        <v>0.21326000000000001</v>
      </c>
      <c r="BS213" s="34">
        <v>1.2814643800000001</v>
      </c>
      <c r="BT213" s="34"/>
      <c r="BU213" s="34"/>
      <c r="BV213" s="34">
        <v>1.06788697</v>
      </c>
      <c r="BW213" s="34">
        <v>0.21357741000000008</v>
      </c>
      <c r="BX213" s="10">
        <v>0.99356999999999995</v>
      </c>
      <c r="BY213" s="10"/>
      <c r="BZ213" s="10"/>
      <c r="CA213" s="10">
        <v>0.82797500000000002</v>
      </c>
      <c r="CB213" s="10">
        <v>0.16559499999999994</v>
      </c>
      <c r="CC213" s="10">
        <v>0.99166562000000003</v>
      </c>
      <c r="CD213" s="10"/>
      <c r="CE213" s="10"/>
      <c r="CF213" s="10">
        <v>0.82638802</v>
      </c>
      <c r="CG213" s="10">
        <v>0.16527760000000002</v>
      </c>
      <c r="CH213" s="10">
        <v>0</v>
      </c>
      <c r="CI213" s="10">
        <v>0</v>
      </c>
      <c r="CJ213" s="10">
        <v>0</v>
      </c>
      <c r="CK213" s="10">
        <v>0</v>
      </c>
      <c r="CL213" s="10">
        <v>0</v>
      </c>
      <c r="CM213" s="10">
        <v>2.2750343800000001</v>
      </c>
      <c r="CN213" s="10">
        <v>0</v>
      </c>
      <c r="CO213" s="10">
        <v>0</v>
      </c>
      <c r="CP213" s="10">
        <v>1.8958619699999999</v>
      </c>
      <c r="CQ213" s="10">
        <v>0.37917241000000002</v>
      </c>
      <c r="CR213" s="10">
        <v>2.2731300000000001</v>
      </c>
      <c r="CS213" s="10">
        <v>0</v>
      </c>
      <c r="CT213" s="10">
        <v>0</v>
      </c>
      <c r="CU213" s="10">
        <v>1.89427499</v>
      </c>
      <c r="CV213" s="10">
        <v>0.3788550100000001</v>
      </c>
      <c r="CW213" s="3" t="s">
        <v>249</v>
      </c>
    </row>
    <row r="214" spans="2:101" s="40" customFormat="1" ht="45" x14ac:dyDescent="0.25">
      <c r="B214" s="12" t="s">
        <v>229</v>
      </c>
      <c r="C214" s="3" t="s">
        <v>331</v>
      </c>
      <c r="D214" s="16" t="s">
        <v>305</v>
      </c>
      <c r="E214" s="10" t="s">
        <v>142</v>
      </c>
      <c r="F214" s="20">
        <v>2020</v>
      </c>
      <c r="G214" s="20">
        <v>2021</v>
      </c>
      <c r="H214" s="20">
        <v>2021</v>
      </c>
      <c r="I214" s="10"/>
      <c r="J214" s="10"/>
      <c r="K214" s="26"/>
      <c r="L214" s="10"/>
      <c r="M214" s="10"/>
      <c r="N214" s="10"/>
      <c r="O214" s="10"/>
      <c r="P214" s="10"/>
      <c r="Q214" s="10"/>
      <c r="R214" s="10"/>
      <c r="S214" s="10"/>
      <c r="T214" s="10"/>
      <c r="U214" s="10">
        <v>2.4654099999999999</v>
      </c>
      <c r="V214" s="10">
        <v>2.4654099999999999</v>
      </c>
      <c r="W214" s="10">
        <v>2.4654099999999999</v>
      </c>
      <c r="X214" s="10">
        <v>1.6154899999999999</v>
      </c>
      <c r="Y214" s="10">
        <v>1.60797802</v>
      </c>
      <c r="Z214" s="10">
        <v>1.60797802</v>
      </c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>
        <v>0.84992000000000001</v>
      </c>
      <c r="BO214" s="10">
        <v>0</v>
      </c>
      <c r="BP214" s="10">
        <v>0</v>
      </c>
      <c r="BQ214" s="10">
        <v>0.70826666999999999</v>
      </c>
      <c r="BR214" s="10">
        <v>0.14165333000000002</v>
      </c>
      <c r="BS214" s="34">
        <v>0.85743197999999998</v>
      </c>
      <c r="BT214" s="34"/>
      <c r="BU214" s="34"/>
      <c r="BV214" s="34">
        <v>0.71452665000000004</v>
      </c>
      <c r="BW214" s="34">
        <v>0.14290532999999994</v>
      </c>
      <c r="BX214" s="10">
        <v>1.6154900000000001</v>
      </c>
      <c r="BY214" s="10"/>
      <c r="BZ214" s="10"/>
      <c r="CA214" s="10">
        <v>1.3462416699999999</v>
      </c>
      <c r="CB214" s="10">
        <v>0.26924833000000015</v>
      </c>
      <c r="CC214" s="10">
        <v>1.60797802</v>
      </c>
      <c r="CD214" s="10"/>
      <c r="CE214" s="10"/>
      <c r="CF214" s="10">
        <v>1.33998168</v>
      </c>
      <c r="CG214" s="10">
        <v>0.26799634000000006</v>
      </c>
      <c r="CH214" s="10">
        <v>0</v>
      </c>
      <c r="CI214" s="10">
        <v>0</v>
      </c>
      <c r="CJ214" s="10">
        <v>0</v>
      </c>
      <c r="CK214" s="10">
        <v>0</v>
      </c>
      <c r="CL214" s="10">
        <v>0</v>
      </c>
      <c r="CM214" s="10">
        <v>2.4729219800000002</v>
      </c>
      <c r="CN214" s="10">
        <v>0</v>
      </c>
      <c r="CO214" s="10">
        <v>0</v>
      </c>
      <c r="CP214" s="10">
        <v>2.0607683200000002</v>
      </c>
      <c r="CQ214" s="10">
        <v>0.41215366000000009</v>
      </c>
      <c r="CR214" s="10">
        <v>2.4654099999999999</v>
      </c>
      <c r="CS214" s="10">
        <v>0</v>
      </c>
      <c r="CT214" s="10">
        <v>0</v>
      </c>
      <c r="CU214" s="10">
        <v>2.05450833</v>
      </c>
      <c r="CV214" s="10">
        <v>0.41090167</v>
      </c>
      <c r="CW214" s="3" t="s">
        <v>306</v>
      </c>
    </row>
    <row r="215" spans="2:101" x14ac:dyDescent="0.25">
      <c r="B215" s="9"/>
      <c r="C215" s="2" t="s">
        <v>307</v>
      </c>
      <c r="D215" s="13"/>
      <c r="E215" s="11">
        <f>SUM(E213:E214)</f>
        <v>0</v>
      </c>
      <c r="F215" s="19"/>
      <c r="G215" s="19"/>
      <c r="H215" s="19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>
        <v>4.7385400000000004</v>
      </c>
      <c r="V215" s="11">
        <v>4.7385400000000004</v>
      </c>
      <c r="W215" s="11">
        <v>4.7385400000000004</v>
      </c>
      <c r="X215" s="11">
        <v>2.6090599999999999</v>
      </c>
      <c r="Y215" s="11">
        <v>2.59964364</v>
      </c>
      <c r="Z215" s="11">
        <v>2.59964364</v>
      </c>
      <c r="AJ215" s="99">
        <v>0</v>
      </c>
      <c r="AK215" s="99">
        <v>0</v>
      </c>
      <c r="AL215" s="99">
        <v>0</v>
      </c>
      <c r="AM215" s="99">
        <v>0</v>
      </c>
      <c r="AN215" s="99">
        <v>0</v>
      </c>
      <c r="AO215" s="11">
        <v>0</v>
      </c>
      <c r="AP215" s="11">
        <v>0</v>
      </c>
      <c r="AQ215" s="11">
        <v>0</v>
      </c>
      <c r="AR215" s="11">
        <v>0</v>
      </c>
      <c r="AS215" s="11">
        <v>0</v>
      </c>
      <c r="AT215" s="99">
        <v>0</v>
      </c>
      <c r="AU215" s="99">
        <v>0</v>
      </c>
      <c r="AV215" s="99">
        <v>0</v>
      </c>
      <c r="AW215" s="99">
        <v>0</v>
      </c>
      <c r="AX215" s="99">
        <v>0</v>
      </c>
      <c r="AY215" s="11">
        <v>0</v>
      </c>
      <c r="AZ215" s="11">
        <v>0</v>
      </c>
      <c r="BA215" s="11">
        <v>0</v>
      </c>
      <c r="BB215" s="11">
        <v>0</v>
      </c>
      <c r="BC215" s="11">
        <v>0</v>
      </c>
      <c r="BD215" s="99">
        <v>0</v>
      </c>
      <c r="BE215" s="99">
        <v>0</v>
      </c>
      <c r="BF215" s="99">
        <v>0</v>
      </c>
      <c r="BG215" s="99">
        <v>0</v>
      </c>
      <c r="BH215" s="99">
        <v>0</v>
      </c>
      <c r="BI215" s="11">
        <v>0</v>
      </c>
      <c r="BJ215" s="11">
        <v>0</v>
      </c>
      <c r="BK215" s="11">
        <v>0</v>
      </c>
      <c r="BL215" s="11">
        <v>0</v>
      </c>
      <c r="BM215" s="11">
        <v>0</v>
      </c>
      <c r="BN215" s="11">
        <v>2.12948</v>
      </c>
      <c r="BO215" s="11">
        <v>0</v>
      </c>
      <c r="BP215" s="11">
        <v>0</v>
      </c>
      <c r="BQ215" s="11">
        <v>1.77456667</v>
      </c>
      <c r="BR215" s="11">
        <v>0.35491333000000003</v>
      </c>
      <c r="BS215" s="33">
        <v>2.1388963599999999</v>
      </c>
      <c r="BT215" s="33">
        <v>0</v>
      </c>
      <c r="BU215" s="33">
        <v>0</v>
      </c>
      <c r="BV215" s="33">
        <v>1.78241362</v>
      </c>
      <c r="BW215" s="33">
        <v>0.35648274000000002</v>
      </c>
      <c r="BX215" s="11">
        <v>2.6090599999999999</v>
      </c>
      <c r="BY215" s="11">
        <v>0</v>
      </c>
      <c r="BZ215" s="11">
        <v>0</v>
      </c>
      <c r="CA215" s="11">
        <v>2.1742166699999999</v>
      </c>
      <c r="CB215" s="11">
        <v>0.43484333000000008</v>
      </c>
      <c r="CC215" s="11">
        <v>2.59964364</v>
      </c>
      <c r="CD215" s="11">
        <v>0</v>
      </c>
      <c r="CE215" s="11">
        <v>0</v>
      </c>
      <c r="CF215" s="11">
        <v>2.1663696999999997</v>
      </c>
      <c r="CG215" s="11">
        <v>0.43327394000000008</v>
      </c>
      <c r="CH215" s="11">
        <v>0</v>
      </c>
      <c r="CI215" s="11">
        <v>0</v>
      </c>
      <c r="CJ215" s="11">
        <v>0</v>
      </c>
      <c r="CK215" s="11">
        <v>0</v>
      </c>
      <c r="CL215" s="11">
        <v>0</v>
      </c>
      <c r="CM215" s="11">
        <v>4.7479563599999999</v>
      </c>
      <c r="CN215" s="11">
        <v>0</v>
      </c>
      <c r="CO215" s="11">
        <v>0</v>
      </c>
      <c r="CP215" s="11">
        <v>3.9566302900000001</v>
      </c>
      <c r="CQ215" s="11">
        <v>0.7913260700000001</v>
      </c>
      <c r="CR215" s="11">
        <v>4.7385400000000004</v>
      </c>
      <c r="CS215" s="11">
        <v>0</v>
      </c>
      <c r="CT215" s="11">
        <v>0</v>
      </c>
      <c r="CU215" s="11">
        <v>3.94878332</v>
      </c>
      <c r="CV215" s="11">
        <v>0.7897566800000001</v>
      </c>
      <c r="CW215" s="56"/>
    </row>
    <row r="216" spans="2:101" x14ac:dyDescent="0.25">
      <c r="B216" s="9"/>
      <c r="C216" s="2" t="s">
        <v>133</v>
      </c>
      <c r="D216" s="13"/>
      <c r="E216" s="11"/>
      <c r="F216" s="19"/>
      <c r="G216" s="19"/>
      <c r="H216" s="19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J216" s="99"/>
      <c r="AK216" s="99"/>
      <c r="AL216" s="99"/>
      <c r="AM216" s="99"/>
      <c r="AN216" s="99"/>
      <c r="AO216" s="11"/>
      <c r="AP216" s="11"/>
      <c r="AQ216" s="11"/>
      <c r="AR216" s="11"/>
      <c r="AS216" s="11"/>
      <c r="AT216" s="99"/>
      <c r="AU216" s="99"/>
      <c r="AV216" s="99"/>
      <c r="AW216" s="99"/>
      <c r="AX216" s="99"/>
      <c r="AY216" s="11"/>
      <c r="AZ216" s="11"/>
      <c r="BA216" s="11"/>
      <c r="BB216" s="11"/>
      <c r="BC216" s="11"/>
      <c r="BD216" s="99"/>
      <c r="BE216" s="99"/>
      <c r="BF216" s="99"/>
      <c r="BG216" s="99"/>
      <c r="BH216" s="99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33"/>
      <c r="BT216" s="33"/>
      <c r="BU216" s="33"/>
      <c r="BV216" s="33"/>
      <c r="BW216" s="33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56"/>
    </row>
    <row r="217" spans="2:101" s="40" customFormat="1" ht="30" x14ac:dyDescent="0.25">
      <c r="B217" s="12" t="s">
        <v>229</v>
      </c>
      <c r="C217" s="3" t="s">
        <v>308</v>
      </c>
      <c r="D217" s="16" t="s">
        <v>309</v>
      </c>
      <c r="E217" s="10" t="s">
        <v>115</v>
      </c>
      <c r="F217" s="20">
        <f>[1]f2!D117</f>
        <v>2018</v>
      </c>
      <c r="G217" s="20">
        <v>2018</v>
      </c>
      <c r="H217" s="20">
        <f>G217</f>
        <v>2018</v>
      </c>
      <c r="I217" s="10"/>
      <c r="J217" s="10"/>
      <c r="K217" s="26"/>
      <c r="L217" s="10"/>
      <c r="M217" s="10"/>
      <c r="N217" s="10"/>
      <c r="O217" s="10"/>
      <c r="P217" s="10"/>
      <c r="Q217" s="10"/>
      <c r="R217" s="10"/>
      <c r="S217" s="10"/>
      <c r="T217" s="10"/>
      <c r="U217" s="10">
        <v>1.87155</v>
      </c>
      <c r="V217" s="10">
        <v>1.87155</v>
      </c>
      <c r="W217" s="10">
        <v>0</v>
      </c>
      <c r="X217" s="10">
        <v>0</v>
      </c>
      <c r="Y217" s="10">
        <v>0</v>
      </c>
      <c r="Z217" s="10">
        <v>0</v>
      </c>
      <c r="AJ217" s="10">
        <v>0</v>
      </c>
      <c r="AK217" s="10"/>
      <c r="AL217" s="10"/>
      <c r="AM217" s="10"/>
      <c r="AN217" s="10"/>
      <c r="AO217" s="10">
        <v>0</v>
      </c>
      <c r="AP217" s="10">
        <v>0</v>
      </c>
      <c r="AQ217" s="10">
        <v>0</v>
      </c>
      <c r="AR217" s="10">
        <v>0</v>
      </c>
      <c r="AS217" s="10">
        <v>0</v>
      </c>
      <c r="AT217" s="10">
        <v>1.87155</v>
      </c>
      <c r="AU217" s="10"/>
      <c r="AV217" s="10"/>
      <c r="AW217" s="10">
        <v>1.5860593220338983</v>
      </c>
      <c r="AX217" s="10">
        <v>0.28549067796610172</v>
      </c>
      <c r="AY217" s="10">
        <v>1.87155</v>
      </c>
      <c r="AZ217" s="10">
        <v>0</v>
      </c>
      <c r="BA217" s="10">
        <v>0</v>
      </c>
      <c r="BB217" s="10">
        <v>1.5860593220338983</v>
      </c>
      <c r="BC217" s="10">
        <v>0.28549067796610172</v>
      </c>
      <c r="BD217" s="10">
        <v>0</v>
      </c>
      <c r="BE217" s="10">
        <v>0</v>
      </c>
      <c r="BF217" s="10">
        <v>0</v>
      </c>
      <c r="BG217" s="10">
        <v>0</v>
      </c>
      <c r="BH217" s="10">
        <v>0</v>
      </c>
      <c r="BI217" s="10">
        <v>0</v>
      </c>
      <c r="BJ217" s="10">
        <v>0</v>
      </c>
      <c r="BK217" s="10">
        <v>0</v>
      </c>
      <c r="BL217" s="10">
        <v>0</v>
      </c>
      <c r="BM217" s="10">
        <v>0</v>
      </c>
      <c r="BN217" s="10">
        <v>0</v>
      </c>
      <c r="BO217" s="10">
        <v>0</v>
      </c>
      <c r="BP217" s="10">
        <v>0</v>
      </c>
      <c r="BQ217" s="10">
        <v>0</v>
      </c>
      <c r="BR217" s="10">
        <v>0</v>
      </c>
      <c r="BS217" s="34">
        <v>0</v>
      </c>
      <c r="BT217" s="34"/>
      <c r="BU217" s="34"/>
      <c r="BV217" s="34">
        <v>0</v>
      </c>
      <c r="BW217" s="34">
        <v>0</v>
      </c>
      <c r="BX217" s="10">
        <v>0</v>
      </c>
      <c r="BY217" s="10"/>
      <c r="BZ217" s="10"/>
      <c r="CA217" s="10"/>
      <c r="CB217" s="10"/>
      <c r="CC217" s="10">
        <v>0</v>
      </c>
      <c r="CD217" s="10"/>
      <c r="CE217" s="10"/>
      <c r="CF217" s="10"/>
      <c r="CG217" s="10"/>
      <c r="CH217" s="10">
        <v>0</v>
      </c>
      <c r="CI217" s="10">
        <v>0</v>
      </c>
      <c r="CJ217" s="10">
        <v>0</v>
      </c>
      <c r="CK217" s="10">
        <v>0</v>
      </c>
      <c r="CL217" s="10">
        <v>0</v>
      </c>
      <c r="CM217" s="10">
        <v>1.87155</v>
      </c>
      <c r="CN217" s="10">
        <v>0</v>
      </c>
      <c r="CO217" s="10">
        <v>0</v>
      </c>
      <c r="CP217" s="10">
        <v>1.5860593220338983</v>
      </c>
      <c r="CQ217" s="10">
        <v>0.28549067796610172</v>
      </c>
      <c r="CR217" s="10">
        <v>1.87155</v>
      </c>
      <c r="CS217" s="10">
        <v>0</v>
      </c>
      <c r="CT217" s="10">
        <v>0</v>
      </c>
      <c r="CU217" s="10">
        <v>1.5860593220338983</v>
      </c>
      <c r="CV217" s="10">
        <v>0.28549067796610172</v>
      </c>
      <c r="CW217" s="3" t="s">
        <v>136</v>
      </c>
    </row>
    <row r="218" spans="2:101" s="40" customFormat="1" ht="30" x14ac:dyDescent="0.25">
      <c r="B218" s="12" t="s">
        <v>229</v>
      </c>
      <c r="C218" s="3" t="s">
        <v>310</v>
      </c>
      <c r="D218" s="16" t="s">
        <v>311</v>
      </c>
      <c r="E218" s="10" t="s">
        <v>115</v>
      </c>
      <c r="F218" s="20">
        <f>[1]f2!D118</f>
        <v>2018</v>
      </c>
      <c r="G218" s="20">
        <v>2018</v>
      </c>
      <c r="H218" s="20">
        <f>G218</f>
        <v>2018</v>
      </c>
      <c r="I218" s="10"/>
      <c r="J218" s="10"/>
      <c r="K218" s="26"/>
      <c r="L218" s="10"/>
      <c r="M218" s="10"/>
      <c r="N218" s="10"/>
      <c r="O218" s="10"/>
      <c r="P218" s="10"/>
      <c r="Q218" s="10"/>
      <c r="R218" s="10"/>
      <c r="S218" s="10"/>
      <c r="T218" s="10"/>
      <c r="U218" s="10">
        <v>0.69898000000000005</v>
      </c>
      <c r="V218" s="10">
        <v>0.69898000000000005</v>
      </c>
      <c r="W218" s="10">
        <v>0</v>
      </c>
      <c r="X218" s="10">
        <v>0</v>
      </c>
      <c r="Y218" s="10">
        <v>0</v>
      </c>
      <c r="Z218" s="10">
        <v>0</v>
      </c>
      <c r="AJ218" s="10">
        <v>0</v>
      </c>
      <c r="AK218" s="10"/>
      <c r="AL218" s="10"/>
      <c r="AM218" s="10"/>
      <c r="AN218" s="10"/>
      <c r="AO218" s="10">
        <v>0</v>
      </c>
      <c r="AP218" s="10">
        <v>0</v>
      </c>
      <c r="AQ218" s="10">
        <v>0</v>
      </c>
      <c r="AR218" s="10">
        <v>0</v>
      </c>
      <c r="AS218" s="10">
        <v>0</v>
      </c>
      <c r="AT218" s="10">
        <v>0.69898000000000005</v>
      </c>
      <c r="AU218" s="10"/>
      <c r="AV218" s="10"/>
      <c r="AW218" s="10">
        <v>0.59235593220338989</v>
      </c>
      <c r="AX218" s="10">
        <v>0.10662406779661016</v>
      </c>
      <c r="AY218" s="10">
        <v>0.69898000000000005</v>
      </c>
      <c r="AZ218" s="10">
        <v>0</v>
      </c>
      <c r="BA218" s="10">
        <v>0</v>
      </c>
      <c r="BB218" s="10">
        <v>0.59235593220338989</v>
      </c>
      <c r="BC218" s="10">
        <v>0.10662406779661016</v>
      </c>
      <c r="BD218" s="10">
        <v>0</v>
      </c>
      <c r="BE218" s="10">
        <v>0</v>
      </c>
      <c r="BF218" s="10">
        <v>0</v>
      </c>
      <c r="BG218" s="10">
        <v>0</v>
      </c>
      <c r="BH218" s="10">
        <v>0</v>
      </c>
      <c r="BI218" s="10">
        <v>0</v>
      </c>
      <c r="BJ218" s="10">
        <v>0</v>
      </c>
      <c r="BK218" s="10">
        <v>0</v>
      </c>
      <c r="BL218" s="10">
        <v>0</v>
      </c>
      <c r="BM218" s="10">
        <v>0</v>
      </c>
      <c r="BN218" s="10">
        <v>0</v>
      </c>
      <c r="BO218" s="10">
        <v>0</v>
      </c>
      <c r="BP218" s="10">
        <v>0</v>
      </c>
      <c r="BQ218" s="10">
        <v>0</v>
      </c>
      <c r="BR218" s="10">
        <v>0</v>
      </c>
      <c r="BS218" s="34">
        <v>0</v>
      </c>
      <c r="BT218" s="34"/>
      <c r="BU218" s="34"/>
      <c r="BV218" s="34">
        <v>0</v>
      </c>
      <c r="BW218" s="34">
        <v>0</v>
      </c>
      <c r="BX218" s="10">
        <v>0</v>
      </c>
      <c r="BY218" s="10"/>
      <c r="BZ218" s="10"/>
      <c r="CA218" s="10"/>
      <c r="CB218" s="10"/>
      <c r="CC218" s="10">
        <v>0</v>
      </c>
      <c r="CD218" s="10"/>
      <c r="CE218" s="10"/>
      <c r="CF218" s="10"/>
      <c r="CG218" s="10"/>
      <c r="CH218" s="10">
        <v>0</v>
      </c>
      <c r="CI218" s="10">
        <v>0</v>
      </c>
      <c r="CJ218" s="10">
        <v>0</v>
      </c>
      <c r="CK218" s="10">
        <v>0</v>
      </c>
      <c r="CL218" s="10">
        <v>0</v>
      </c>
      <c r="CM218" s="10">
        <v>0.69898000000000005</v>
      </c>
      <c r="CN218" s="10">
        <v>0</v>
      </c>
      <c r="CO218" s="10">
        <v>0</v>
      </c>
      <c r="CP218" s="10">
        <v>0.59235593220338989</v>
      </c>
      <c r="CQ218" s="10">
        <v>0.10662406779661016</v>
      </c>
      <c r="CR218" s="10">
        <v>0.69898000000000005</v>
      </c>
      <c r="CS218" s="10">
        <v>0</v>
      </c>
      <c r="CT218" s="10">
        <v>0</v>
      </c>
      <c r="CU218" s="10">
        <v>0.59235593220338989</v>
      </c>
      <c r="CV218" s="10">
        <v>0.10662406779661016</v>
      </c>
      <c r="CW218" s="3" t="s">
        <v>136</v>
      </c>
    </row>
    <row r="219" spans="2:101" s="40" customFormat="1" x14ac:dyDescent="0.25">
      <c r="B219" s="12" t="s">
        <v>229</v>
      </c>
      <c r="C219" s="3" t="s">
        <v>312</v>
      </c>
      <c r="D219" s="14" t="s">
        <v>313</v>
      </c>
      <c r="E219" s="10" t="s">
        <v>115</v>
      </c>
      <c r="F219" s="20">
        <f>[1]f2!D119</f>
        <v>2019</v>
      </c>
      <c r="G219" s="20">
        <v>2019</v>
      </c>
      <c r="H219" s="20">
        <f>G219</f>
        <v>2019</v>
      </c>
      <c r="I219" s="10"/>
      <c r="J219" s="10"/>
      <c r="K219" s="26"/>
      <c r="L219" s="10"/>
      <c r="M219" s="10"/>
      <c r="N219" s="10"/>
      <c r="O219" s="10"/>
      <c r="P219" s="10"/>
      <c r="Q219" s="10"/>
      <c r="R219" s="10"/>
      <c r="S219" s="10"/>
      <c r="T219" s="10"/>
      <c r="U219" s="10">
        <v>0.66164000000000001</v>
      </c>
      <c r="V219" s="10">
        <v>0.66164000000000001</v>
      </c>
      <c r="W219" s="10">
        <v>0</v>
      </c>
      <c r="X219" s="10">
        <v>0</v>
      </c>
      <c r="Y219" s="10">
        <v>0</v>
      </c>
      <c r="Z219" s="10">
        <v>0</v>
      </c>
      <c r="AJ219" s="10">
        <v>0</v>
      </c>
      <c r="AK219" s="10"/>
      <c r="AL219" s="10"/>
      <c r="AM219" s="10"/>
      <c r="AN219" s="10"/>
      <c r="AO219" s="10">
        <v>0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/>
      <c r="AV219" s="10"/>
      <c r="AW219" s="10"/>
      <c r="AX219" s="10"/>
      <c r="AY219" s="10">
        <v>0</v>
      </c>
      <c r="AZ219" s="10">
        <v>0</v>
      </c>
      <c r="BA219" s="10">
        <v>0</v>
      </c>
      <c r="BB219" s="10">
        <v>0</v>
      </c>
      <c r="BC219" s="10">
        <v>0</v>
      </c>
      <c r="BD219" s="10">
        <v>0.66368733999999996</v>
      </c>
      <c r="BE219" s="10">
        <v>0</v>
      </c>
      <c r="BF219" s="10">
        <v>0</v>
      </c>
      <c r="BG219" s="10">
        <v>0.55307278333333332</v>
      </c>
      <c r="BH219" s="10">
        <v>0.11061455666666664</v>
      </c>
      <c r="BI219" s="10">
        <v>0.66368733999999996</v>
      </c>
      <c r="BJ219" s="10">
        <v>0</v>
      </c>
      <c r="BK219" s="10">
        <v>0</v>
      </c>
      <c r="BL219" s="10">
        <v>0.55307278333333332</v>
      </c>
      <c r="BM219" s="10">
        <v>0.11061455666666664</v>
      </c>
      <c r="BN219" s="10">
        <v>0</v>
      </c>
      <c r="BO219" s="10">
        <v>0</v>
      </c>
      <c r="BP219" s="10">
        <v>0</v>
      </c>
      <c r="BQ219" s="10">
        <v>0</v>
      </c>
      <c r="BR219" s="10">
        <v>0</v>
      </c>
      <c r="BS219" s="34">
        <v>0</v>
      </c>
      <c r="BT219" s="34"/>
      <c r="BU219" s="34"/>
      <c r="BV219" s="34">
        <v>0</v>
      </c>
      <c r="BW219" s="34">
        <v>0</v>
      </c>
      <c r="BX219" s="10">
        <v>0</v>
      </c>
      <c r="BY219" s="10"/>
      <c r="BZ219" s="10"/>
      <c r="CA219" s="10"/>
      <c r="CB219" s="10"/>
      <c r="CC219" s="10">
        <v>0</v>
      </c>
      <c r="CD219" s="10"/>
      <c r="CE219" s="10"/>
      <c r="CF219" s="10"/>
      <c r="CG219" s="10"/>
      <c r="CH219" s="10">
        <v>0</v>
      </c>
      <c r="CI219" s="10">
        <v>0</v>
      </c>
      <c r="CJ219" s="10">
        <v>0</v>
      </c>
      <c r="CK219" s="10">
        <v>0</v>
      </c>
      <c r="CL219" s="10">
        <v>0</v>
      </c>
      <c r="CM219" s="10">
        <v>0.66368733999999996</v>
      </c>
      <c r="CN219" s="10">
        <v>0</v>
      </c>
      <c r="CO219" s="10">
        <v>0</v>
      </c>
      <c r="CP219" s="10">
        <v>0.55307278333333332</v>
      </c>
      <c r="CQ219" s="10">
        <v>0.11061455666666664</v>
      </c>
      <c r="CR219" s="10">
        <v>0.66368733999999996</v>
      </c>
      <c r="CS219" s="10">
        <v>0</v>
      </c>
      <c r="CT219" s="10">
        <v>0</v>
      </c>
      <c r="CU219" s="10">
        <v>0.55307278333333332</v>
      </c>
      <c r="CV219" s="10">
        <v>0.11061455666666664</v>
      </c>
      <c r="CW219" s="3" t="s">
        <v>136</v>
      </c>
    </row>
    <row r="220" spans="2:101" s="40" customFormat="1" x14ac:dyDescent="0.25">
      <c r="B220" s="12" t="s">
        <v>229</v>
      </c>
      <c r="C220" s="3" t="s">
        <v>314</v>
      </c>
      <c r="D220" s="14" t="s">
        <v>315</v>
      </c>
      <c r="E220" s="10" t="s">
        <v>316</v>
      </c>
      <c r="F220" s="20">
        <f>[1]f2!D120</f>
        <v>2019</v>
      </c>
      <c r="G220" s="20">
        <v>2021</v>
      </c>
      <c r="H220" s="20">
        <v>2020</v>
      </c>
      <c r="I220" s="10"/>
      <c r="J220" s="10"/>
      <c r="K220" s="26"/>
      <c r="L220" s="10"/>
      <c r="M220" s="10"/>
      <c r="N220" s="10"/>
      <c r="O220" s="10"/>
      <c r="P220" s="10"/>
      <c r="Q220" s="10"/>
      <c r="R220" s="10"/>
      <c r="S220" s="10"/>
      <c r="T220" s="10"/>
      <c r="U220" s="10">
        <v>0.53704079999999998</v>
      </c>
      <c r="V220" s="10">
        <v>0.53704079999999998</v>
      </c>
      <c r="W220" s="10">
        <v>0.35802719999999999</v>
      </c>
      <c r="X220" s="10">
        <v>0.2170772</v>
      </c>
      <c r="Y220" s="10">
        <v>0.23035319999999998</v>
      </c>
      <c r="Z220" s="10">
        <v>0.23035319999999998</v>
      </c>
      <c r="AJ220" s="10">
        <v>0</v>
      </c>
      <c r="AK220" s="10"/>
      <c r="AL220" s="10"/>
      <c r="AM220" s="10"/>
      <c r="AN220" s="10"/>
      <c r="AO220" s="10">
        <v>0</v>
      </c>
      <c r="AP220" s="10">
        <v>0</v>
      </c>
      <c r="AQ220" s="10">
        <v>0</v>
      </c>
      <c r="AR220" s="10">
        <v>0</v>
      </c>
      <c r="AS220" s="10">
        <v>0</v>
      </c>
      <c r="AT220" s="10">
        <v>0</v>
      </c>
      <c r="AU220" s="10"/>
      <c r="AV220" s="10"/>
      <c r="AW220" s="10"/>
      <c r="AX220" s="10"/>
      <c r="AY220" s="10">
        <v>0</v>
      </c>
      <c r="AZ220" s="10">
        <v>0</v>
      </c>
      <c r="BA220" s="10">
        <v>0</v>
      </c>
      <c r="BB220" s="10">
        <v>0</v>
      </c>
      <c r="BC220" s="10">
        <v>0</v>
      </c>
      <c r="BD220" s="10">
        <v>0.17901359999999999</v>
      </c>
      <c r="BE220" s="10">
        <v>0</v>
      </c>
      <c r="BF220" s="10">
        <v>0</v>
      </c>
      <c r="BG220" s="38">
        <v>0.14917800000000001</v>
      </c>
      <c r="BH220" s="10">
        <v>2.983559999999999E-2</v>
      </c>
      <c r="BI220" s="38">
        <v>0.17901359999999999</v>
      </c>
      <c r="BJ220" s="10">
        <v>0</v>
      </c>
      <c r="BK220" s="10">
        <v>0</v>
      </c>
      <c r="BL220" s="10">
        <v>0.14917800000000001</v>
      </c>
      <c r="BM220" s="10">
        <v>2.983559999999999E-2</v>
      </c>
      <c r="BN220" s="10">
        <v>0.14094999999999999</v>
      </c>
      <c r="BO220" s="10">
        <v>0</v>
      </c>
      <c r="BP220" s="10">
        <v>0</v>
      </c>
      <c r="BQ220" s="10">
        <v>0.11745833</v>
      </c>
      <c r="BR220" s="10">
        <v>2.3491669999999992E-2</v>
      </c>
      <c r="BS220" s="34">
        <v>0.12767400000000001</v>
      </c>
      <c r="BT220" s="34"/>
      <c r="BU220" s="34"/>
      <c r="BV220" s="34">
        <v>0.10697832</v>
      </c>
      <c r="BW220" s="34">
        <v>2.0695680000000008E-2</v>
      </c>
      <c r="BX220" s="10">
        <v>0.2170772</v>
      </c>
      <c r="BY220" s="10"/>
      <c r="BZ220" s="10"/>
      <c r="CA220" s="10">
        <v>0.18089767000000001</v>
      </c>
      <c r="CB220" s="10">
        <v>3.6179529999999988E-2</v>
      </c>
      <c r="CC220" s="10">
        <v>0</v>
      </c>
      <c r="CD220" s="10"/>
      <c r="CE220" s="10"/>
      <c r="CF220" s="10">
        <v>0</v>
      </c>
      <c r="CG220" s="10">
        <v>0</v>
      </c>
      <c r="CH220" s="10">
        <v>0</v>
      </c>
      <c r="CI220" s="10">
        <v>0</v>
      </c>
      <c r="CJ220" s="10">
        <v>0</v>
      </c>
      <c r="CK220" s="10">
        <v>0</v>
      </c>
      <c r="CL220" s="10">
        <v>0</v>
      </c>
      <c r="CM220" s="10">
        <v>0.52376480000000003</v>
      </c>
      <c r="CN220" s="10">
        <v>0</v>
      </c>
      <c r="CO220" s="10">
        <v>0</v>
      </c>
      <c r="CP220" s="10">
        <v>0.43705399</v>
      </c>
      <c r="CQ220" s="10">
        <v>8.6710809999999985E-2</v>
      </c>
      <c r="CR220" s="10">
        <v>0.3066876</v>
      </c>
      <c r="CS220" s="10">
        <v>0</v>
      </c>
      <c r="CT220" s="10">
        <v>0</v>
      </c>
      <c r="CU220" s="10">
        <v>0.25615631999999999</v>
      </c>
      <c r="CV220" s="10">
        <v>5.0531279999999998E-2</v>
      </c>
      <c r="CW220" s="3"/>
    </row>
    <row r="221" spans="2:101" s="40" customFormat="1" x14ac:dyDescent="0.25">
      <c r="B221" s="12" t="s">
        <v>229</v>
      </c>
      <c r="C221" s="3" t="s">
        <v>384</v>
      </c>
      <c r="D221" s="14" t="s">
        <v>431</v>
      </c>
      <c r="E221" s="10"/>
      <c r="F221" s="20">
        <v>2021</v>
      </c>
      <c r="G221" s="20"/>
      <c r="H221" s="20">
        <v>2021</v>
      </c>
      <c r="I221" s="10"/>
      <c r="J221" s="10"/>
      <c r="K221" s="26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>
        <v>2.18443174</v>
      </c>
      <c r="W221" s="10"/>
      <c r="X221" s="10"/>
      <c r="Y221" s="10">
        <v>2.18443174</v>
      </c>
      <c r="Z221" s="10">
        <v>2.18443174</v>
      </c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38"/>
      <c r="BH221" s="10"/>
      <c r="BI221" s="38"/>
      <c r="BJ221" s="10"/>
      <c r="BK221" s="10"/>
      <c r="BL221" s="10"/>
      <c r="BM221" s="10"/>
      <c r="BN221" s="10"/>
      <c r="BO221" s="10"/>
      <c r="BP221" s="10"/>
      <c r="BQ221" s="10"/>
      <c r="BR221" s="10"/>
      <c r="BS221" s="34"/>
      <c r="BT221" s="34"/>
      <c r="BU221" s="34"/>
      <c r="BV221" s="34"/>
      <c r="BW221" s="34"/>
      <c r="BX221" s="10"/>
      <c r="BY221" s="10"/>
      <c r="BZ221" s="10"/>
      <c r="CA221" s="10"/>
      <c r="CB221" s="10"/>
      <c r="CC221" s="10">
        <v>2.18443174</v>
      </c>
      <c r="CD221" s="10"/>
      <c r="CE221" s="10"/>
      <c r="CF221" s="10">
        <v>1.82035978</v>
      </c>
      <c r="CG221" s="10">
        <v>0.36407195999999997</v>
      </c>
      <c r="CH221" s="10">
        <v>0</v>
      </c>
      <c r="CI221" s="10"/>
      <c r="CJ221" s="10"/>
      <c r="CK221" s="10">
        <v>0</v>
      </c>
      <c r="CL221" s="10">
        <v>0</v>
      </c>
      <c r="CM221" s="10">
        <v>0</v>
      </c>
      <c r="CN221" s="10">
        <v>0</v>
      </c>
      <c r="CO221" s="10">
        <v>0</v>
      </c>
      <c r="CP221" s="10">
        <v>0</v>
      </c>
      <c r="CQ221" s="10">
        <v>0</v>
      </c>
      <c r="CR221" s="10">
        <v>2.18443174</v>
      </c>
      <c r="CS221" s="10">
        <v>0</v>
      </c>
      <c r="CT221" s="10">
        <v>0</v>
      </c>
      <c r="CU221" s="10">
        <v>1.82035978</v>
      </c>
      <c r="CV221" s="10">
        <v>0.36407195999999997</v>
      </c>
      <c r="CW221" s="3"/>
    </row>
    <row r="222" spans="2:101" s="40" customFormat="1" x14ac:dyDescent="0.25">
      <c r="B222" s="12" t="s">
        <v>229</v>
      </c>
      <c r="C222" s="3" t="s">
        <v>385</v>
      </c>
      <c r="D222" s="14" t="s">
        <v>432</v>
      </c>
      <c r="E222" s="10"/>
      <c r="F222" s="20">
        <v>2022</v>
      </c>
      <c r="G222" s="20"/>
      <c r="H222" s="20">
        <v>2022</v>
      </c>
      <c r="I222" s="10"/>
      <c r="J222" s="10"/>
      <c r="K222" s="26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>
        <v>0.30499999999999999</v>
      </c>
      <c r="W222" s="10"/>
      <c r="X222" s="10"/>
      <c r="Y222" s="10">
        <v>0.30499999999999999</v>
      </c>
      <c r="Z222" s="10">
        <v>0.30499999999999999</v>
      </c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38"/>
      <c r="BH222" s="10"/>
      <c r="BI222" s="38"/>
      <c r="BJ222" s="10"/>
      <c r="BK222" s="10"/>
      <c r="BL222" s="10"/>
      <c r="BM222" s="10"/>
      <c r="BN222" s="10"/>
      <c r="BO222" s="10"/>
      <c r="BP222" s="10"/>
      <c r="BQ222" s="10"/>
      <c r="BR222" s="10"/>
      <c r="BS222" s="34"/>
      <c r="BT222" s="34"/>
      <c r="BU222" s="34"/>
      <c r="BV222" s="34"/>
      <c r="BW222" s="34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>
        <v>0.30499999999999999</v>
      </c>
      <c r="CI222" s="10"/>
      <c r="CJ222" s="10"/>
      <c r="CK222" s="10">
        <v>0.25416666999999998</v>
      </c>
      <c r="CL222" s="10">
        <v>5.083333000000001E-2</v>
      </c>
      <c r="CM222" s="10">
        <v>0</v>
      </c>
      <c r="CN222" s="10">
        <v>0</v>
      </c>
      <c r="CO222" s="10">
        <v>0</v>
      </c>
      <c r="CP222" s="10">
        <v>0</v>
      </c>
      <c r="CQ222" s="10">
        <v>0</v>
      </c>
      <c r="CR222" s="10">
        <v>0.30499999999999999</v>
      </c>
      <c r="CS222" s="10">
        <v>0</v>
      </c>
      <c r="CT222" s="10">
        <v>0</v>
      </c>
      <c r="CU222" s="10">
        <v>0.25416666999999998</v>
      </c>
      <c r="CV222" s="10">
        <v>5.083333000000001E-2</v>
      </c>
      <c r="CW222" s="3"/>
    </row>
    <row r="223" spans="2:101" x14ac:dyDescent="0.25">
      <c r="B223" s="9"/>
      <c r="C223" s="2" t="s">
        <v>137</v>
      </c>
      <c r="D223" s="13"/>
      <c r="E223" s="11">
        <f>SUM(E217:E220)</f>
        <v>0</v>
      </c>
      <c r="F223" s="19"/>
      <c r="G223" s="19"/>
      <c r="H223" s="19"/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3.7692107999999998</v>
      </c>
      <c r="V223" s="11">
        <v>6.2586425399999994</v>
      </c>
      <c r="W223" s="11">
        <v>0.35802719999999999</v>
      </c>
      <c r="X223" s="11">
        <v>0.2170772</v>
      </c>
      <c r="Y223" s="11">
        <v>2.7197849400000003</v>
      </c>
      <c r="Z223" s="11">
        <v>2.7197849400000003</v>
      </c>
      <c r="AJ223" s="99">
        <v>0</v>
      </c>
      <c r="AK223" s="99">
        <v>0</v>
      </c>
      <c r="AL223" s="99">
        <v>0</v>
      </c>
      <c r="AM223" s="99">
        <v>0</v>
      </c>
      <c r="AN223" s="99">
        <v>0</v>
      </c>
      <c r="AO223" s="11">
        <v>0</v>
      </c>
      <c r="AP223" s="11">
        <v>0</v>
      </c>
      <c r="AQ223" s="11">
        <v>0</v>
      </c>
      <c r="AR223" s="11">
        <v>0</v>
      </c>
      <c r="AS223" s="11">
        <v>0</v>
      </c>
      <c r="AT223" s="99">
        <v>2.5705300000000002</v>
      </c>
      <c r="AU223" s="99">
        <v>0</v>
      </c>
      <c r="AV223" s="99">
        <v>0</v>
      </c>
      <c r="AW223" s="99">
        <v>2.1784152542372883</v>
      </c>
      <c r="AX223" s="99">
        <v>0.39211474576271188</v>
      </c>
      <c r="AY223" s="11">
        <v>2.5705300000000002</v>
      </c>
      <c r="AZ223" s="11">
        <v>0</v>
      </c>
      <c r="BA223" s="11">
        <v>0</v>
      </c>
      <c r="BB223" s="11">
        <v>2.1784152542372883</v>
      </c>
      <c r="BC223" s="11">
        <v>0.39211474576271188</v>
      </c>
      <c r="BD223" s="99">
        <v>0.84270093999999995</v>
      </c>
      <c r="BE223" s="99">
        <v>0</v>
      </c>
      <c r="BF223" s="99">
        <v>0</v>
      </c>
      <c r="BG223" s="99">
        <v>0.70225078333333335</v>
      </c>
      <c r="BH223" s="99">
        <v>0.14045015666666663</v>
      </c>
      <c r="BI223" s="11">
        <v>0.84270093999999995</v>
      </c>
      <c r="BJ223" s="11">
        <v>0</v>
      </c>
      <c r="BK223" s="11">
        <v>0</v>
      </c>
      <c r="BL223" s="11">
        <v>0.70225078333333335</v>
      </c>
      <c r="BM223" s="11">
        <v>0.14045015666666663</v>
      </c>
      <c r="BN223" s="11">
        <v>0.14094999999999999</v>
      </c>
      <c r="BO223" s="11">
        <v>0</v>
      </c>
      <c r="BP223" s="11">
        <v>0</v>
      </c>
      <c r="BQ223" s="11">
        <v>0.11745833</v>
      </c>
      <c r="BR223" s="11">
        <v>2.3491669999999992E-2</v>
      </c>
      <c r="BS223" s="11">
        <v>0.12767400000000001</v>
      </c>
      <c r="BT223" s="11">
        <v>0</v>
      </c>
      <c r="BU223" s="11">
        <v>0</v>
      </c>
      <c r="BV223" s="11">
        <v>0.10697832</v>
      </c>
      <c r="BW223" s="11">
        <v>2.0695680000000008E-2</v>
      </c>
      <c r="BX223" s="11">
        <v>0.2170772</v>
      </c>
      <c r="BY223" s="11">
        <v>0</v>
      </c>
      <c r="BZ223" s="11">
        <v>0</v>
      </c>
      <c r="CA223" s="11">
        <v>0.18089767000000001</v>
      </c>
      <c r="CB223" s="11">
        <v>3.6179529999999988E-2</v>
      </c>
      <c r="CC223" s="11">
        <v>2.18443174</v>
      </c>
      <c r="CD223" s="11">
        <v>0</v>
      </c>
      <c r="CE223" s="11">
        <v>0</v>
      </c>
      <c r="CF223" s="11">
        <v>1.82035978</v>
      </c>
      <c r="CG223" s="11">
        <v>0.36407195999999997</v>
      </c>
      <c r="CH223" s="11">
        <v>0.30499999999999999</v>
      </c>
      <c r="CI223" s="11">
        <v>0</v>
      </c>
      <c r="CJ223" s="11">
        <v>0</v>
      </c>
      <c r="CK223" s="11">
        <v>0.25416666999999998</v>
      </c>
      <c r="CL223" s="11">
        <v>5.083333000000001E-2</v>
      </c>
      <c r="CM223" s="11">
        <v>3.7579821400000002</v>
      </c>
      <c r="CN223" s="11">
        <v>0</v>
      </c>
      <c r="CO223" s="11">
        <v>0</v>
      </c>
      <c r="CP223" s="11">
        <v>3.1685420275706218</v>
      </c>
      <c r="CQ223" s="11">
        <v>0.58944011242937855</v>
      </c>
      <c r="CR223" s="11">
        <v>6.0303366799999996</v>
      </c>
      <c r="CS223" s="11">
        <v>0</v>
      </c>
      <c r="CT223" s="11">
        <v>0</v>
      </c>
      <c r="CU223" s="11">
        <v>5.062170807570622</v>
      </c>
      <c r="CV223" s="11">
        <v>0.96816587242937846</v>
      </c>
      <c r="CW223" s="56"/>
    </row>
    <row r="224" spans="2:101" x14ac:dyDescent="0.25">
      <c r="B224" s="54" t="s">
        <v>317</v>
      </c>
      <c r="C224" s="1" t="s">
        <v>318</v>
      </c>
      <c r="D224" s="55"/>
      <c r="E224" s="27">
        <f>SUM(E225:E226)</f>
        <v>0</v>
      </c>
      <c r="F224" s="18"/>
      <c r="G224" s="18"/>
      <c r="H224" s="18"/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5.30952</v>
      </c>
      <c r="V224" s="27">
        <v>15.974710662</v>
      </c>
      <c r="W224" s="27">
        <v>4.9795199999999999</v>
      </c>
      <c r="X224" s="27">
        <v>1.7339513700000002</v>
      </c>
      <c r="Y224" s="27">
        <v>14.005762662</v>
      </c>
      <c r="Z224" s="27">
        <v>14.005762662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  <c r="AT224" s="27">
        <v>0</v>
      </c>
      <c r="AU224" s="27">
        <v>0</v>
      </c>
      <c r="AV224" s="27">
        <v>0</v>
      </c>
      <c r="AW224" s="27">
        <v>0</v>
      </c>
      <c r="AX224" s="27">
        <v>0</v>
      </c>
      <c r="AY224" s="27">
        <v>0</v>
      </c>
      <c r="AZ224" s="27">
        <v>0</v>
      </c>
      <c r="BA224" s="27">
        <v>0</v>
      </c>
      <c r="BB224" s="27">
        <v>0</v>
      </c>
      <c r="BC224" s="27">
        <v>0</v>
      </c>
      <c r="BD224" s="27">
        <v>0.33</v>
      </c>
      <c r="BE224" s="27">
        <v>0</v>
      </c>
      <c r="BF224" s="27">
        <v>0</v>
      </c>
      <c r="BG224" s="27">
        <v>0.33</v>
      </c>
      <c r="BH224" s="27">
        <v>0</v>
      </c>
      <c r="BI224" s="27">
        <v>0.33</v>
      </c>
      <c r="BJ224" s="27">
        <v>0</v>
      </c>
      <c r="BK224" s="27">
        <v>0</v>
      </c>
      <c r="BL224" s="27">
        <v>0.33</v>
      </c>
      <c r="BM224" s="27">
        <v>0</v>
      </c>
      <c r="BN224" s="27">
        <v>3.2455686300000002</v>
      </c>
      <c r="BO224" s="27">
        <v>0</v>
      </c>
      <c r="BP224" s="27">
        <v>0</v>
      </c>
      <c r="BQ224" s="27">
        <v>2.7046405299999998</v>
      </c>
      <c r="BR224" s="27">
        <v>0.54092809999999991</v>
      </c>
      <c r="BS224" s="27">
        <v>1.6389480000000001</v>
      </c>
      <c r="BT224" s="27">
        <v>0</v>
      </c>
      <c r="BU224" s="27">
        <v>0</v>
      </c>
      <c r="BV224" s="27">
        <v>1.3741233399999999</v>
      </c>
      <c r="BW224" s="27">
        <v>0.26482466000000016</v>
      </c>
      <c r="BX224" s="27">
        <v>1.73395137</v>
      </c>
      <c r="BY224" s="27">
        <v>0</v>
      </c>
      <c r="BZ224" s="27">
        <v>0</v>
      </c>
      <c r="CA224" s="27">
        <v>1.4449594800000001</v>
      </c>
      <c r="CB224" s="27">
        <v>0.28899188999999992</v>
      </c>
      <c r="CC224" s="27">
        <v>14.005762662</v>
      </c>
      <c r="CD224" s="27">
        <v>0</v>
      </c>
      <c r="CE224" s="27">
        <v>0</v>
      </c>
      <c r="CF224" s="27">
        <v>11.67146889</v>
      </c>
      <c r="CG224" s="27">
        <v>2.3342937720000001</v>
      </c>
      <c r="CH224" s="27">
        <v>0</v>
      </c>
      <c r="CI224" s="27">
        <v>0</v>
      </c>
      <c r="CJ224" s="27">
        <v>0</v>
      </c>
      <c r="CK224" s="27">
        <v>0</v>
      </c>
      <c r="CL224" s="27">
        <v>0</v>
      </c>
      <c r="CM224" s="27">
        <v>3.7028993699999999</v>
      </c>
      <c r="CN224" s="27">
        <v>0</v>
      </c>
      <c r="CO224" s="27">
        <v>0</v>
      </c>
      <c r="CP224" s="27">
        <v>3.1490828200000003</v>
      </c>
      <c r="CQ224" s="27">
        <v>0.55381655000000007</v>
      </c>
      <c r="CR224" s="27">
        <v>15.974710662</v>
      </c>
      <c r="CS224" s="27">
        <v>0</v>
      </c>
      <c r="CT224" s="27">
        <v>0</v>
      </c>
      <c r="CU224" s="27">
        <v>13.375592229999999</v>
      </c>
      <c r="CV224" s="27">
        <v>2.599118432</v>
      </c>
      <c r="CW224" s="59"/>
    </row>
    <row r="225" spans="2:101" s="40" customFormat="1" ht="30" x14ac:dyDescent="0.25">
      <c r="B225" s="12" t="s">
        <v>317</v>
      </c>
      <c r="C225" s="3" t="s">
        <v>319</v>
      </c>
      <c r="D225" s="14" t="s">
        <v>320</v>
      </c>
      <c r="E225" s="10" t="s">
        <v>199</v>
      </c>
      <c r="F225" s="20">
        <f>[1]f2!D123</f>
        <v>2019</v>
      </c>
      <c r="G225" s="20">
        <v>2021</v>
      </c>
      <c r="H225" s="20">
        <v>2021</v>
      </c>
      <c r="I225" s="10"/>
      <c r="J225" s="10"/>
      <c r="K225" s="26"/>
      <c r="L225" s="10"/>
      <c r="M225" s="10"/>
      <c r="N225" s="10"/>
      <c r="O225" s="10"/>
      <c r="P225" s="10"/>
      <c r="Q225" s="10"/>
      <c r="R225" s="10"/>
      <c r="S225" s="10"/>
      <c r="T225" s="10"/>
      <c r="U225" s="10">
        <v>3.7515200000000002</v>
      </c>
      <c r="V225" s="10">
        <v>4.348443992</v>
      </c>
      <c r="W225" s="10">
        <v>3.4215200000000001</v>
      </c>
      <c r="X225" s="10">
        <v>1.7339513700000002</v>
      </c>
      <c r="Y225" s="10">
        <v>3.9374959920000001</v>
      </c>
      <c r="Z225" s="10">
        <v>3.9374959920000001</v>
      </c>
      <c r="AJ225" s="10">
        <v>0</v>
      </c>
      <c r="AK225" s="10"/>
      <c r="AL225" s="10"/>
      <c r="AM225" s="10"/>
      <c r="AN225" s="10"/>
      <c r="AO225" s="10">
        <v>0</v>
      </c>
      <c r="AP225" s="10">
        <v>0</v>
      </c>
      <c r="AQ225" s="10">
        <v>0</v>
      </c>
      <c r="AR225" s="10">
        <v>0</v>
      </c>
      <c r="AS225" s="10">
        <v>0</v>
      </c>
      <c r="AT225" s="10">
        <v>0</v>
      </c>
      <c r="AU225" s="10"/>
      <c r="AV225" s="10"/>
      <c r="AW225" s="10"/>
      <c r="AX225" s="10"/>
      <c r="AY225" s="10">
        <v>0</v>
      </c>
      <c r="AZ225" s="10">
        <v>0</v>
      </c>
      <c r="BA225" s="10">
        <v>0</v>
      </c>
      <c r="BB225" s="10">
        <v>0</v>
      </c>
      <c r="BC225" s="10">
        <v>0</v>
      </c>
      <c r="BD225" s="10">
        <v>0.33</v>
      </c>
      <c r="BE225" s="10">
        <v>0</v>
      </c>
      <c r="BF225" s="10">
        <v>0</v>
      </c>
      <c r="BG225" s="10">
        <v>0.33</v>
      </c>
      <c r="BH225" s="10">
        <v>0</v>
      </c>
      <c r="BI225" s="38">
        <v>0.33</v>
      </c>
      <c r="BJ225" s="10">
        <v>0</v>
      </c>
      <c r="BK225" s="10">
        <v>0</v>
      </c>
      <c r="BL225" s="10">
        <v>0.33</v>
      </c>
      <c r="BM225" s="10">
        <v>0</v>
      </c>
      <c r="BN225" s="10">
        <v>1.6875686299999999</v>
      </c>
      <c r="BO225" s="10">
        <v>0</v>
      </c>
      <c r="BP225" s="10">
        <v>0</v>
      </c>
      <c r="BQ225" s="10">
        <v>1.4063071899999999</v>
      </c>
      <c r="BR225" s="10">
        <v>0.28126143999999997</v>
      </c>
      <c r="BS225" s="34">
        <v>8.0948000000000006E-2</v>
      </c>
      <c r="BT225" s="34"/>
      <c r="BU225" s="34"/>
      <c r="BV225" s="34">
        <v>7.5789999999999996E-2</v>
      </c>
      <c r="BW225" s="34">
        <v>5.1580000000000098E-3</v>
      </c>
      <c r="BX225" s="10">
        <v>1.73395137</v>
      </c>
      <c r="BY225" s="10"/>
      <c r="BZ225" s="10"/>
      <c r="CA225" s="10">
        <v>1.4449594800000001</v>
      </c>
      <c r="CB225" s="10">
        <v>0.28899188999999992</v>
      </c>
      <c r="CC225" s="10">
        <v>3.9374959920000001</v>
      </c>
      <c r="CD225" s="10"/>
      <c r="CE225" s="10"/>
      <c r="CF225" s="10">
        <v>3.2812466599999999</v>
      </c>
      <c r="CG225" s="10">
        <v>0.65624933200000024</v>
      </c>
      <c r="CH225" s="10">
        <v>0</v>
      </c>
      <c r="CI225" s="10">
        <v>0</v>
      </c>
      <c r="CJ225" s="10">
        <v>0</v>
      </c>
      <c r="CK225" s="10">
        <v>0</v>
      </c>
      <c r="CL225" s="10">
        <v>0</v>
      </c>
      <c r="CM225" s="10">
        <v>2.1448993700000001</v>
      </c>
      <c r="CN225" s="10">
        <v>0</v>
      </c>
      <c r="CO225" s="10">
        <v>0</v>
      </c>
      <c r="CP225" s="10">
        <v>1.8507494800000002</v>
      </c>
      <c r="CQ225" s="10">
        <v>0.29414988999999991</v>
      </c>
      <c r="CR225" s="10">
        <v>4.348443992</v>
      </c>
      <c r="CS225" s="10">
        <v>0</v>
      </c>
      <c r="CT225" s="10">
        <v>0</v>
      </c>
      <c r="CU225" s="10">
        <v>3.68703666</v>
      </c>
      <c r="CV225" s="10">
        <v>0.66140733200000024</v>
      </c>
      <c r="CW225" s="3" t="s">
        <v>321</v>
      </c>
    </row>
    <row r="226" spans="2:101" s="40" customFormat="1" ht="30" x14ac:dyDescent="0.25">
      <c r="B226" s="12" t="s">
        <v>317</v>
      </c>
      <c r="C226" s="3" t="s">
        <v>322</v>
      </c>
      <c r="D226" s="14" t="s">
        <v>323</v>
      </c>
      <c r="E226" s="10" t="s">
        <v>142</v>
      </c>
      <c r="F226" s="20">
        <v>2020</v>
      </c>
      <c r="G226" s="20">
        <v>2020</v>
      </c>
      <c r="H226" s="20">
        <v>2020</v>
      </c>
      <c r="I226" s="10"/>
      <c r="J226" s="10"/>
      <c r="K226" s="26"/>
      <c r="L226" s="10"/>
      <c r="M226" s="10"/>
      <c r="N226" s="10"/>
      <c r="O226" s="10"/>
      <c r="P226" s="10"/>
      <c r="Q226" s="10"/>
      <c r="R226" s="10"/>
      <c r="S226" s="10"/>
      <c r="T226" s="10"/>
      <c r="U226" s="10">
        <v>1.5580000000000001</v>
      </c>
      <c r="V226" s="10">
        <v>1.5580000000000001</v>
      </c>
      <c r="W226" s="10">
        <v>1.5580000000000001</v>
      </c>
      <c r="X226" s="10">
        <v>0</v>
      </c>
      <c r="Y226" s="10">
        <v>0</v>
      </c>
      <c r="Z226" s="10">
        <v>0</v>
      </c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>
        <v>1.5580000000000001</v>
      </c>
      <c r="BO226" s="10">
        <v>0</v>
      </c>
      <c r="BP226" s="10">
        <v>0</v>
      </c>
      <c r="BQ226" s="10">
        <v>1.2983333400000001</v>
      </c>
      <c r="BR226" s="10">
        <v>0.25966665999999999</v>
      </c>
      <c r="BS226" s="34">
        <v>1.5580000000000001</v>
      </c>
      <c r="BT226" s="34"/>
      <c r="BU226" s="34"/>
      <c r="BV226" s="34">
        <v>1.2983333399999999</v>
      </c>
      <c r="BW226" s="34">
        <v>0.25966666000000016</v>
      </c>
      <c r="BX226" s="10">
        <v>0</v>
      </c>
      <c r="BY226" s="10"/>
      <c r="BZ226" s="10"/>
      <c r="CA226" s="10"/>
      <c r="CB226" s="10"/>
      <c r="CC226" s="10">
        <v>0</v>
      </c>
      <c r="CD226" s="10"/>
      <c r="CE226" s="10"/>
      <c r="CF226" s="10">
        <v>0</v>
      </c>
      <c r="CG226" s="10">
        <v>0</v>
      </c>
      <c r="CH226" s="10">
        <v>0</v>
      </c>
      <c r="CI226" s="10">
        <v>0</v>
      </c>
      <c r="CJ226" s="10">
        <v>0</v>
      </c>
      <c r="CK226" s="10">
        <v>0</v>
      </c>
      <c r="CL226" s="10">
        <v>0</v>
      </c>
      <c r="CM226" s="10">
        <v>1.5580000000000001</v>
      </c>
      <c r="CN226" s="10">
        <v>0</v>
      </c>
      <c r="CO226" s="10">
        <v>0</v>
      </c>
      <c r="CP226" s="10">
        <v>1.2983333399999999</v>
      </c>
      <c r="CQ226" s="10">
        <v>0.25966666000000016</v>
      </c>
      <c r="CR226" s="10">
        <v>1.5580000000000001</v>
      </c>
      <c r="CS226" s="10">
        <v>0</v>
      </c>
      <c r="CT226" s="10">
        <v>0</v>
      </c>
      <c r="CU226" s="10">
        <v>1.2983333399999999</v>
      </c>
      <c r="CV226" s="10">
        <v>0.25966666000000016</v>
      </c>
      <c r="CW226" s="3" t="s">
        <v>324</v>
      </c>
    </row>
    <row r="227" spans="2:101" s="40" customFormat="1" x14ac:dyDescent="0.25">
      <c r="B227" s="12" t="s">
        <v>317</v>
      </c>
      <c r="C227" s="3" t="s">
        <v>386</v>
      </c>
      <c r="D227" s="14" t="s">
        <v>433</v>
      </c>
      <c r="E227" s="10"/>
      <c r="F227" s="20">
        <v>2021</v>
      </c>
      <c r="G227" s="20"/>
      <c r="H227" s="20">
        <v>2021</v>
      </c>
      <c r="I227" s="10"/>
      <c r="J227" s="10"/>
      <c r="K227" s="26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>
        <v>7.5</v>
      </c>
      <c r="W227" s="10"/>
      <c r="X227" s="10"/>
      <c r="Y227" s="10">
        <v>7.5</v>
      </c>
      <c r="Z227" s="10">
        <v>7.5</v>
      </c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34"/>
      <c r="BT227" s="34"/>
      <c r="BU227" s="34"/>
      <c r="BV227" s="34"/>
      <c r="BW227" s="34"/>
      <c r="BX227" s="10"/>
      <c r="BY227" s="10"/>
      <c r="BZ227" s="10"/>
      <c r="CA227" s="10"/>
      <c r="CB227" s="10"/>
      <c r="CC227" s="10">
        <v>7.5</v>
      </c>
      <c r="CD227" s="10"/>
      <c r="CE227" s="10"/>
      <c r="CF227" s="10">
        <v>6.25</v>
      </c>
      <c r="CG227" s="10">
        <v>1.25</v>
      </c>
      <c r="CH227" s="10">
        <v>0</v>
      </c>
      <c r="CI227" s="10">
        <v>0</v>
      </c>
      <c r="CJ227" s="10">
        <v>0</v>
      </c>
      <c r="CK227" s="10">
        <v>0</v>
      </c>
      <c r="CL227" s="10">
        <v>0</v>
      </c>
      <c r="CM227" s="10">
        <v>0</v>
      </c>
      <c r="CN227" s="10">
        <v>0</v>
      </c>
      <c r="CO227" s="10">
        <v>0</v>
      </c>
      <c r="CP227" s="10">
        <v>0</v>
      </c>
      <c r="CQ227" s="10">
        <v>0</v>
      </c>
      <c r="CR227" s="10">
        <v>7.5</v>
      </c>
      <c r="CS227" s="10">
        <v>0</v>
      </c>
      <c r="CT227" s="10">
        <v>0</v>
      </c>
      <c r="CU227" s="10">
        <v>6.25</v>
      </c>
      <c r="CV227" s="10">
        <v>1.25</v>
      </c>
      <c r="CW227" s="3"/>
    </row>
    <row r="228" spans="2:101" s="40" customFormat="1" x14ac:dyDescent="0.25">
      <c r="B228" s="12" t="s">
        <v>317</v>
      </c>
      <c r="C228" s="3" t="s">
        <v>387</v>
      </c>
      <c r="D228" s="14" t="s">
        <v>434</v>
      </c>
      <c r="E228" s="10"/>
      <c r="F228" s="20">
        <v>2021</v>
      </c>
      <c r="G228" s="20"/>
      <c r="H228" s="20">
        <v>2021</v>
      </c>
      <c r="I228" s="10"/>
      <c r="J228" s="10"/>
      <c r="K228" s="26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>
        <v>2.5682666699999999</v>
      </c>
      <c r="W228" s="10"/>
      <c r="X228" s="10"/>
      <c r="Y228" s="10">
        <v>2.5682666699999999</v>
      </c>
      <c r="Z228" s="10">
        <v>2.5682666699999999</v>
      </c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34"/>
      <c r="BT228" s="34"/>
      <c r="BU228" s="34"/>
      <c r="BV228" s="34"/>
      <c r="BW228" s="34"/>
      <c r="BX228" s="10"/>
      <c r="BY228" s="10"/>
      <c r="BZ228" s="10"/>
      <c r="CA228" s="10"/>
      <c r="CB228" s="10"/>
      <c r="CC228" s="10">
        <v>2.5682666699999999</v>
      </c>
      <c r="CD228" s="10"/>
      <c r="CE228" s="10"/>
      <c r="CF228" s="10">
        <v>2.14022223</v>
      </c>
      <c r="CG228" s="10">
        <v>0.42804443999999986</v>
      </c>
      <c r="CH228" s="10">
        <v>0</v>
      </c>
      <c r="CI228" s="10">
        <v>0</v>
      </c>
      <c r="CJ228" s="10">
        <v>0</v>
      </c>
      <c r="CK228" s="10">
        <v>0</v>
      </c>
      <c r="CL228" s="10">
        <v>0</v>
      </c>
      <c r="CM228" s="10">
        <v>0</v>
      </c>
      <c r="CN228" s="10">
        <v>0</v>
      </c>
      <c r="CO228" s="10">
        <v>0</v>
      </c>
      <c r="CP228" s="10">
        <v>0</v>
      </c>
      <c r="CQ228" s="10">
        <v>0</v>
      </c>
      <c r="CR228" s="10">
        <v>2.5682666699999999</v>
      </c>
      <c r="CS228" s="10">
        <v>0</v>
      </c>
      <c r="CT228" s="10">
        <v>0</v>
      </c>
      <c r="CU228" s="10">
        <v>2.14022223</v>
      </c>
      <c r="CV228" s="10">
        <v>0.42804443999999986</v>
      </c>
      <c r="CW228" s="3"/>
    </row>
  </sheetData>
  <mergeCells count="43">
    <mergeCell ref="B9:AI9"/>
    <mergeCell ref="B4:AI4"/>
    <mergeCell ref="B5:AI5"/>
    <mergeCell ref="B6:AI6"/>
    <mergeCell ref="B7:AI7"/>
    <mergeCell ref="B8:AI8"/>
    <mergeCell ref="B10:AI10"/>
    <mergeCell ref="B11:AI11"/>
    <mergeCell ref="B12:AI12"/>
    <mergeCell ref="B14:B16"/>
    <mergeCell ref="C14:C16"/>
    <mergeCell ref="D14:D16"/>
    <mergeCell ref="E14:E16"/>
    <mergeCell ref="F14:F16"/>
    <mergeCell ref="G14:H15"/>
    <mergeCell ref="I14:N14"/>
    <mergeCell ref="AJ14:CV14"/>
    <mergeCell ref="CW14:CW16"/>
    <mergeCell ref="I15:K15"/>
    <mergeCell ref="L15:N15"/>
    <mergeCell ref="Q15:R15"/>
    <mergeCell ref="S15:T15"/>
    <mergeCell ref="Z15:AD15"/>
    <mergeCell ref="AE15:AI15"/>
    <mergeCell ref="AJ15:AN15"/>
    <mergeCell ref="AO15:AS15"/>
    <mergeCell ref="O14:O16"/>
    <mergeCell ref="P14:P16"/>
    <mergeCell ref="Q14:T14"/>
    <mergeCell ref="U14:V15"/>
    <mergeCell ref="W14:Y15"/>
    <mergeCell ref="Z14:AI14"/>
    <mergeCell ref="CC15:CG15"/>
    <mergeCell ref="CH15:CL15"/>
    <mergeCell ref="CM15:CQ15"/>
    <mergeCell ref="CR15:CV15"/>
    <mergeCell ref="AT15:AX15"/>
    <mergeCell ref="AY15:BC15"/>
    <mergeCell ref="BD15:BH15"/>
    <mergeCell ref="BI15:BM15"/>
    <mergeCell ref="BS15:BW15"/>
    <mergeCell ref="BX15:CB15"/>
    <mergeCell ref="BN15:BR15"/>
  </mergeCells>
  <pageMargins left="0.31496062992125984" right="0.31496062992125984" top="0.35433070866141736" bottom="0.35433070866141736" header="0" footer="0"/>
  <pageSetup paperSize="8" scale="55" fitToWidth="2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</vt:lpstr>
      <vt:lpstr>'Лист1 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2021-03-01T03:08:11Z</dcterms:modified>
</cp:coreProperties>
</file>