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Excel_BuiltIn_Print_Area" localSheetId="0">'Лист1'!$A$1:$C$144</definedName>
    <definedName name="Excel_BuiltIn_Print_Titles" localSheetId="0">'Лист1'!$11:$12</definedName>
    <definedName name="_xlnm.Print_Area" localSheetId="0">'Лист1'!$A$1:$C$144</definedName>
    <definedName name="_xlnm.Print_Titles" localSheetId="0">'Лист1'!$11:$12</definedName>
    <definedName name="_MailAutoSig" localSheetId="0">'Лист1'!#REF!</definedName>
  </definedNames>
  <calcPr fullCalcOnLoad="1"/>
</workbook>
</file>

<file path=xl/sharedStrings.xml><?xml version="1.0" encoding="utf-8"?>
<sst xmlns="http://schemas.openxmlformats.org/spreadsheetml/2006/main" count="264" uniqueCount="256">
  <si>
    <t>УТВЕРЖДЕН</t>
  </si>
  <si>
    <t>постановлением  администрации</t>
  </si>
  <si>
    <t xml:space="preserve">Белоярского района </t>
  </si>
  <si>
    <t>От 17 декабря 2020 года № 1101</t>
  </si>
  <si>
    <t>О Т Ч Е Т</t>
  </si>
  <si>
    <t xml:space="preserve"> об исполнении бюджета Белоярского района за девять месяцев 2020 года</t>
  </si>
  <si>
    <t>Доходы бюджета</t>
  </si>
  <si>
    <t xml:space="preserve"> рублей</t>
  </si>
  <si>
    <t>Наименование показателя</t>
  </si>
  <si>
    <t xml:space="preserve">Код дохода </t>
  </si>
  <si>
    <t>Исполнено</t>
  </si>
  <si>
    <t>2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</si>
  <si>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</si>
  <si>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</si>
  <si>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</si>
  <si>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</si>
  <si>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</si>
  <si>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</si>
  <si>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</si>
  <si>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</si>
  <si>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</si>
  <si>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</si>
  <si>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</si>
  <si>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</si>
  <si>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</si>
  <si>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</si>
  <si>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</si>
  <si>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</si>
  <si>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</si>
  <si>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</si>
  <si>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Налог, взымаемый в связи с применением патентной системы налогообложения</t>
  </si>
  <si>
    <t>000 1 05 04000 02 0000 110</t>
  </si>
  <si>
    <t>НАЛОГИ НА ИМУЩЕСТВО</t>
  </si>
  <si>
    <t>000 1 06 00000 00 0000 000</t>
  </si>
  <si>
    <t>Транспортный налог</t>
  </si>
  <si>
    <t>000 1 06 04 000 02 0000 110</t>
  </si>
  <si>
    <t>Земельный налог</t>
  </si>
  <si>
    <t>000 1 06 06 000 00 0000 110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</si>
  <si>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</si>
  <si>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</si>
  <si>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</si>
  <si>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</si>
  <si>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</si>
  <si>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</si>
  <si>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</si>
  <si>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</si>
  <si>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</si>
  <si>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</si>
  <si>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</si>
  <si>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</si>
  <si>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</si>
  <si>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</si>
  <si>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 муниципальных унитарных предприятий, в том числе казенных)</t>
  </si>
  <si>
    <t>000 1 11 09000 00 0000 120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</si>
  <si>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</si>
  <si>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</si>
  <si>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</si>
  <si>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</si>
  <si>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</si>
  <si>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</si>
  <si>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</si>
  <si>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</si>
  <si>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</si>
  <si>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</si>
  <si>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</si>
  <si>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</si>
  <si>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</si>
  <si>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000 114 01000 00 0000 410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</si>
  <si>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</si>
  <si>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</si>
  <si>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Доходы от продажи земельных участков, находящихся в государственной и муниципальной собственности </t>
  </si>
  <si>
    <t>000 1 14 06000 00 0000 430</t>
  </si>
  <si>
    <t>ШТРАФЫ, САНКЦИИ, ВОЗМЕЩЕНИЕ УЩЕРБА</t>
  </si>
  <si>
    <t>000 1 16 00000 00 0000 000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</si>
  <si>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
</t>
  </si>
  <si>
    <t>000 1 16 01000 00 0000 140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</si>
  <si>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</si>
  <si>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</si>
  <si>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</si>
  <si>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000 1 16 07 000 01 0000 140</t>
  </si>
  <si>
    <t>Платежи в целях возмещения причиненного ущерба (убытков)</t>
  </si>
  <si>
    <t>000 1 16 10 000 00 0000 140</t>
  </si>
  <si>
    <t>Платежи, уплачиваемые в целях возмещения вреда</t>
  </si>
  <si>
    <t>000 1 16 11 000 01 0000 140</t>
  </si>
  <si>
    <t xml:space="preserve">Прочие неналоговые доходы </t>
  </si>
  <si>
    <t>000 1 17 00000 00 0000 000</t>
  </si>
  <si>
    <t>ПРОЧИЕ НЕНАЛОГОВЫЕ ДОХОДЫ</t>
  </si>
  <si>
    <t>000 1 17 01 000 00 0000 140</t>
  </si>
  <si>
    <t>Невыясненные поступления, зачисляемые в бюджеты муниципальных районов</t>
  </si>
  <si>
    <t>000 1 17 01 050 05 0000 180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</si>
  <si>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</si>
  <si>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</si>
  <si>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</si>
  <si>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</si>
  <si>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</si>
  <si>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</si>
  <si>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 xml:space="preserve">Субсидии бюджетам бюджетной системы Российской Федерации (межбюджетные субсидии)
</t>
  </si>
  <si>
    <t>000 2 02 20000 00 0000 150</t>
  </si>
  <si>
    <t>Субвенции бюджетной системы Российской Федерации</t>
  </si>
  <si>
    <t>000 2 02 30000 00 0000 150</t>
  </si>
  <si>
    <t>Иные межбюджетные трансферты</t>
  </si>
  <si>
    <t>000 2 02 40000 00 0000 150</t>
  </si>
  <si>
    <t xml:space="preserve">Прочие безвозмездные поступления в бюджеты муниципальных районов
</t>
  </si>
  <si>
    <t>000 2  07 05030 05 0000 150</t>
  </si>
  <si>
    <t xml:space="preserve">Возврат остатков субсидий, субвенций и иных межбюджетных трансфертов, имеющих целевое назначение, прошлых  лет из бюджетов муниципальных районов
</t>
  </si>
  <si>
    <t>000 2 19 60010 05 0000 150</t>
  </si>
  <si>
    <t>Доходы бюджета - ИТОГО</t>
  </si>
  <si>
    <t xml:space="preserve">Расходы бюджета </t>
  </si>
  <si>
    <t>рублей</t>
  </si>
  <si>
    <t xml:space="preserve"> Наименование показателя</t>
  </si>
  <si>
    <t xml:space="preserve">Код расхода 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</si>
  <si>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</si>
  <si>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</si>
  <si>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</si>
  <si>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</si>
  <si>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</si>
  <si>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</si>
  <si>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</si>
  <si>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</si>
  <si>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 xml:space="preserve">Судебная система </t>
  </si>
  <si>
    <t>000 0105 0000000 000 000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</si>
  <si>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</si>
  <si>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</si>
  <si>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</si>
  <si>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</si>
  <si>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</si>
  <si>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</si>
  <si>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</si>
  <si>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</si>
  <si>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</si>
  <si>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</si>
  <si>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</si>
  <si>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</si>
  <si>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</si>
  <si>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</si>
  <si>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Защита населения и территории от  чрезвычайных ситуаций природного и техногенного характера, гражданская оборона</t>
  </si>
  <si>
    <t>000 0309 0000000 000 000</t>
  </si>
  <si>
    <t xml:space="preserve">Другие вопросы в области национальной безопасности и правоохранительной деятельности </t>
  </si>
  <si>
    <t>000 0314 000000 000 000</t>
  </si>
  <si>
    <t>Национальная экономика</t>
  </si>
  <si>
    <t>000 0400 0000000 000 000</t>
  </si>
  <si>
    <t>Общеэкономические вопросы</t>
  </si>
  <si>
    <t>000 0401 0000000 000 000</t>
  </si>
  <si>
    <t>Сельское хозяйство и рыболовство</t>
  </si>
  <si>
    <t>000 0405 0000000 000 000</t>
  </si>
  <si>
    <t>Транспорт</t>
  </si>
  <si>
    <t>000 0408 0000000 000 000</t>
  </si>
  <si>
    <t>Дорожное хозяйство (дорожные фонды)</t>
  </si>
  <si>
    <t>000 0409 0000000 000 000</t>
  </si>
  <si>
    <t>Связь и информатика</t>
  </si>
  <si>
    <t>000 0410 0000000 000 000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</si>
  <si>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</si>
  <si>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</si>
  <si>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</si>
  <si>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</si>
  <si>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</si>
  <si>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</si>
  <si>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</si>
  <si>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</si>
  <si>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</si>
  <si>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</si>
  <si>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Другие вопросы в области жилищно-коммунального хозяйства</t>
  </si>
  <si>
    <t>000 0505 0000000 000 000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</si>
  <si>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</si>
  <si>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</si>
  <si>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</si>
  <si>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</si>
  <si>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000 0605 000000 000 000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</si>
  <si>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</si>
  <si>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</si>
  <si>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</si>
  <si>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</si>
  <si>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</si>
  <si>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</si>
  <si>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Дополнительное образование детей</t>
  </si>
  <si>
    <t>000 0703 0000000 000 000</t>
  </si>
  <si>
    <t xml:space="preserve">Молодежная политика 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</si>
  <si>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</si>
  <si>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</si>
  <si>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</si>
  <si>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</si>
  <si>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</si>
  <si>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</si>
  <si>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</si>
  <si>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Другие вопросы в области культуры, кинематографии</t>
  </si>
  <si>
    <t>000 0804 0000000 000 000</t>
  </si>
  <si>
    <t xml:space="preserve">Здравоохрание </t>
  </si>
  <si>
    <t>000 0900 0000000 000 000</t>
  </si>
  <si>
    <t xml:space="preserve">Здравоохранение </t>
  </si>
  <si>
    <t>000 09 00 000000 000 000</t>
  </si>
  <si>
    <t>Санитарно-эпидемиологическое благополучие</t>
  </si>
  <si>
    <t>000 0907 0000000 000 000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</si>
  <si>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</si>
  <si>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</si>
  <si>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</si>
  <si>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</si>
  <si>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</si>
  <si>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</si>
  <si>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</si>
  <si>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</si>
  <si>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Другие вопросы в области социальной политики</t>
  </si>
  <si>
    <t>000 1006 0000000 000 000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</si>
  <si>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</si>
  <si>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</si>
  <si>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</si>
  <si>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</si>
  <si>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</si>
  <si>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</si>
  <si>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</si>
  <si>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</si>
  <si>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</si>
  <si>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</si>
  <si>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</si>
  <si>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</si>
  <si>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 xml:space="preserve">Обслуживание государственного и муниципального долга </t>
  </si>
  <si>
    <t>000 1300 000000 000 000</t>
  </si>
  <si>
    <t xml:space="preserve">Обслуживание государственного (муниципального) внутреннего долга </t>
  </si>
  <si>
    <t>000 1301 000000 000 000</t>
  </si>
  <si>
    <t xml:space="preserve">Межбюджетные трансферты общего характера  бюджетам бюджетной системы Российской Федерации 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</si>
  <si>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</si>
  <si>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</si>
  <si>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</si>
  <si>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Прочие межбюджетные трансферты  общего характера</t>
  </si>
  <si>
    <t>000 1403 0000000 000 000</t>
  </si>
  <si>
    <t>Расходы бюджета - ИТОГО</t>
  </si>
  <si>
    <t>Результат исполнения бюджета (дефицит "-", профицит "+")</t>
  </si>
  <si>
    <t xml:space="preserve">Источники финансирования дефицита бюджета </t>
  </si>
  <si>
    <t>Код источника</t>
  </si>
  <si>
    <t>3</t>
  </si>
  <si>
    <t>Бюджетные кредиты от других бюджетов бюджетной системы Российской Федерации</t>
  </si>
  <si>
    <t>050 01 03 00 00 00 0000 000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</si>
  <si>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</si>
  <si>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050 01 03 01 00 05 0000 710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</si>
  <si>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</si>
  <si>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050 01 03 01 00 05 0000 810</t>
  </si>
  <si>
    <t xml:space="preserve">Иные источники внутреннего финансирования дефицитов бюджетов </t>
  </si>
  <si>
    <t>050 01 06 00 00 00 0000 000</t>
  </si>
  <si>
    <t xml:space="preserve">Средства от продажи акций и иных форм участия в капитале, находящихся в собственности муниципальных районов </t>
  </si>
  <si>
    <t>000 01 06 01 00 05 0000 630</t>
  </si>
  <si>
    <t xml:space="preserve">Возврат бюджетных кредитов, предоставленных юридическим лицам из бюджетов муниципальных районов в валюте Российской Федерации  </t>
  </si>
  <si>
    <t>050 01 06 05 01 05 0000 640</t>
  </si>
  <si>
    <t>Предоставление бюджетных кредитов юридическим лицам из бюджетов муниципальных районов в валюте Российской Федерации</t>
  </si>
  <si>
    <t>050 01 06 05 01 05 0000 540</t>
  </si>
  <si>
    <t xml:space="preserve">Возврат прочих бюджетных кредитов (ссуд), предоставленных бюджетами муниципальных районов внутри страны  </t>
  </si>
  <si>
    <t>000 01 06 08 00 05 0000 640</t>
  </si>
  <si>
    <t>Изменение остатков средств на счетах по учету средств бюджета</t>
  </si>
  <si>
    <t>050 01 05 00 00 00 0000 000</t>
  </si>
  <si>
    <t>Увеличение прочих остатков денежных средств бюджетов муниципальных районов</t>
  </si>
  <si>
    <t>050 01 05 02 01 05 0000 510</t>
  </si>
  <si>
    <t>Уменьшение прочих остатков денежных средств бюджетов муниципальных районов</t>
  </si>
  <si>
    <t>050 01 05 02 01 05 0000 610</t>
  </si>
  <si>
    <t>Источники финансирования дефицита бюджета - ИТОГО</t>
  </si>
  <si>
    <t xml:space="preserve">                                              ____________________</t>
  </si>
  <si>
    <t>Прочие расходы</t>
  </si>
  <si>
    <t>000 0111 0700500 870 290</t>
  </si>
  <si>
    <t xml:space="preserve">                              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</si>
</sst>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##\ ###\ ###\ ##0.00"/>
    <numFmt numFmtId="167" formatCode="_-* #,##0.00_р_._-;\-* #,##0.00_р_._-;_-* \-??_р_._-;_-@_-"/>
  </numFmts>
  <fonts count="7">
    <font>
      <sz val="8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2"/>
    </font>
    <font>
      <b/>
      <sz val="14"/>
      <name val="Times New Roman"/>
      <family val="1"/>
    </font>
    <font>
      <b/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1" fillId="0" borderId="0">
      <alignment/>
      <protection/>
    </xf>
  </cellStyleXfs>
  <cellXfs count="87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 applyProtection="1">
      <alignment/>
      <protection locked="0"/>
    </xf>
    <xf numFmtId="164" fontId="4" fillId="0" borderId="0" xfId="0" applyFont="1" applyAlignment="1">
      <alignment/>
    </xf>
    <xf numFmtId="165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3" fillId="0" borderId="0" xfId="0" applyFont="1" applyAlignment="1">
      <alignment horizontal="right"/>
    </xf>
    <xf numFmtId="166" fontId="3" fillId="0" borderId="0" xfId="0" applyNumberFormat="1" applyFont="1" applyAlignment="1" applyProtection="1">
      <alignment horizontal="right"/>
      <protection locked="0"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 applyProtection="1">
      <alignment horizontal="center"/>
      <protection locked="0"/>
    </xf>
    <xf numFmtId="164" fontId="5" fillId="0" borderId="1" xfId="0" applyFont="1" applyBorder="1" applyAlignment="1">
      <alignment horizontal="center"/>
    </xf>
    <xf numFmtId="164" fontId="3" fillId="0" borderId="2" xfId="0" applyFont="1" applyBorder="1" applyAlignment="1">
      <alignment/>
    </xf>
    <xf numFmtId="165" fontId="3" fillId="0" borderId="3" xfId="0" applyNumberFormat="1" applyFont="1" applyBorder="1" applyAlignment="1">
      <alignment/>
    </xf>
    <xf numFmtId="166" fontId="3" fillId="0" borderId="4" xfId="0" applyNumberFormat="1" applyFont="1" applyBorder="1" applyAlignment="1" applyProtection="1">
      <alignment horizontal="right"/>
      <protection locked="0"/>
    </xf>
    <xf numFmtId="164" fontId="5" fillId="0" borderId="5" xfId="0" applyFont="1" applyBorder="1" applyAlignment="1" applyProtection="1">
      <alignment horizontal="center" vertical="center" wrapText="1"/>
      <protection locked="0"/>
    </xf>
    <xf numFmtId="165" fontId="5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 applyProtection="1">
      <alignment horizontal="center" vertical="center" wrapText="1"/>
      <protection locked="0"/>
    </xf>
    <xf numFmtId="164" fontId="6" fillId="0" borderId="0" xfId="0" applyFont="1" applyAlignment="1">
      <alignment horizontal="center" vertical="center" wrapText="1"/>
    </xf>
    <xf numFmtId="164" fontId="3" fillId="0" borderId="5" xfId="0" applyFont="1" applyBorder="1" applyAlignment="1" applyProtection="1">
      <alignment horizontal="center" vertical="center" wrapText="1"/>
      <protection locked="0"/>
    </xf>
    <xf numFmtId="165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164" fontId="3" fillId="2" borderId="5" xfId="0" applyFont="1" applyFill="1" applyBorder="1" applyAlignment="1" applyProtection="1">
      <alignment horizontal="left" vertical="center" wrapText="1"/>
      <protection locked="0"/>
    </xf>
    <xf numFmtId="165" fontId="3" fillId="2" borderId="5" xfId="0" applyNumberFormat="1" applyFont="1" applyFill="1" applyBorder="1" applyAlignment="1">
      <alignment horizontal="center" vertical="center"/>
    </xf>
    <xf numFmtId="166" fontId="3" fillId="2" borderId="5" xfId="0" applyNumberFormat="1" applyFont="1" applyFill="1" applyBorder="1" applyAlignment="1" applyProtection="1">
      <alignment horizontal="center" vertical="center"/>
      <protection locked="0"/>
    </xf>
    <xf numFmtId="164" fontId="3" fillId="0" borderId="5" xfId="0" applyFont="1" applyBorder="1" applyAlignment="1" applyProtection="1">
      <alignment horizontal="left" vertical="top" wrapText="1"/>
      <protection locked="0"/>
    </xf>
    <xf numFmtId="165" fontId="3" fillId="0" borderId="5" xfId="0" applyNumberFormat="1" applyFont="1" applyBorder="1" applyAlignment="1">
      <alignment horizontal="center" vertical="center"/>
    </xf>
    <xf numFmtId="166" fontId="3" fillId="0" borderId="5" xfId="21" applyNumberFormat="1" applyFont="1" applyFill="1" applyBorder="1" applyAlignment="1" applyProtection="1">
      <alignment horizontal="center" vertical="center" wrapText="1"/>
      <protection locked="0"/>
    </xf>
    <xf numFmtId="164" fontId="3" fillId="2" borderId="5" xfId="0" applyFont="1" applyFill="1" applyBorder="1" applyAlignment="1" applyProtection="1">
      <alignment horizontal="left" vertical="top" wrapText="1"/>
      <protection locked="0"/>
    </xf>
    <xf numFmtId="164" fontId="3" fillId="2" borderId="5" xfId="0" applyFont="1" applyFill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vertical="center"/>
    </xf>
    <xf numFmtId="164" fontId="4" fillId="0" borderId="0" xfId="0" applyFont="1" applyAlignment="1">
      <alignment vertical="center"/>
    </xf>
    <xf numFmtId="164" fontId="3" fillId="0" borderId="5" xfId="0" applyFont="1" applyBorder="1" applyAlignment="1" applyProtection="1">
      <alignment horizontal="left" vertical="center" wrapText="1"/>
      <protection locked="0"/>
    </xf>
    <xf numFmtId="166" fontId="3" fillId="3" borderId="5" xfId="0" applyNumberFormat="1" applyFont="1" applyFill="1" applyBorder="1" applyAlignment="1" applyProtection="1">
      <alignment horizontal="center" vertical="center"/>
      <protection locked="0"/>
    </xf>
    <xf numFmtId="166" fontId="3" fillId="0" borderId="5" xfId="0" applyNumberFormat="1" applyFont="1" applyBorder="1" applyAlignment="1" applyProtection="1">
      <alignment horizontal="center" vertical="center"/>
      <protection locked="0"/>
    </xf>
    <xf numFmtId="164" fontId="3" fillId="0" borderId="5" xfId="0" applyFont="1" applyBorder="1" applyAlignment="1" applyProtection="1">
      <alignment horizontal="left" wrapText="1"/>
      <protection locked="0"/>
    </xf>
    <xf numFmtId="164" fontId="3" fillId="2" borderId="5" xfId="0" applyFont="1" applyFill="1" applyBorder="1" applyAlignment="1" applyProtection="1">
      <alignment horizontal="center" vertical="center" wrapText="1"/>
      <protection locked="0"/>
    </xf>
    <xf numFmtId="166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5" xfId="0" applyFont="1" applyFill="1" applyBorder="1" applyAlignment="1" applyProtection="1">
      <alignment horizontal="left" vertical="center" wrapText="1"/>
      <protection locked="0"/>
    </xf>
    <xf numFmtId="165" fontId="3" fillId="3" borderId="5" xfId="0" applyNumberFormat="1" applyFont="1" applyFill="1" applyBorder="1" applyAlignment="1">
      <alignment horizontal="center" vertical="center"/>
    </xf>
    <xf numFmtId="164" fontId="3" fillId="3" borderId="5" xfId="0" applyFont="1" applyFill="1" applyBorder="1" applyAlignment="1" applyProtection="1">
      <alignment horizontal="left" vertical="top" wrapText="1"/>
      <protection locked="0"/>
    </xf>
    <xf numFmtId="164" fontId="3" fillId="0" borderId="6" xfId="0" applyFont="1" applyBorder="1" applyAlignment="1">
      <alignment/>
    </xf>
    <xf numFmtId="165" fontId="3" fillId="0" borderId="0" xfId="0" applyNumberFormat="1" applyFont="1" applyBorder="1" applyAlignment="1">
      <alignment/>
    </xf>
    <xf numFmtId="166" fontId="3" fillId="0" borderId="7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Fill="1" applyAlignment="1">
      <alignment/>
    </xf>
    <xf numFmtId="164" fontId="5" fillId="0" borderId="2" xfId="0" applyFont="1" applyBorder="1" applyAlignment="1">
      <alignment horizontal="center" vertical="center"/>
    </xf>
    <xf numFmtId="166" fontId="3" fillId="0" borderId="4" xfId="0" applyNumberFormat="1" applyFont="1" applyBorder="1" applyAlignment="1" applyProtection="1">
      <alignment horizontal="center" vertical="center"/>
      <protection locked="0"/>
    </xf>
    <xf numFmtId="164" fontId="5" fillId="0" borderId="5" xfId="0" applyFont="1" applyFill="1" applyBorder="1" applyAlignment="1">
      <alignment horizontal="center" vertical="center"/>
    </xf>
    <xf numFmtId="164" fontId="5" fillId="0" borderId="8" xfId="0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 applyProtection="1">
      <alignment horizontal="center" vertical="center"/>
      <protection locked="0"/>
    </xf>
    <xf numFmtId="164" fontId="3" fillId="0" borderId="5" xfId="0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 applyProtection="1">
      <alignment horizontal="center" vertical="center"/>
      <protection locked="0"/>
    </xf>
    <xf numFmtId="165" fontId="3" fillId="2" borderId="8" xfId="0" applyNumberFormat="1" applyFont="1" applyFill="1" applyBorder="1" applyAlignment="1">
      <alignment horizontal="center" vertical="center"/>
    </xf>
    <xf numFmtId="164" fontId="3" fillId="0" borderId="5" xfId="0" applyFont="1" applyFill="1" applyBorder="1" applyAlignment="1" applyProtection="1">
      <alignment horizontal="left" vertical="top" wrapText="1"/>
      <protection locked="0"/>
    </xf>
    <xf numFmtId="165" fontId="3" fillId="0" borderId="8" xfId="0" applyNumberFormat="1" applyFont="1" applyFill="1" applyBorder="1" applyAlignment="1">
      <alignment horizontal="center" vertical="center"/>
    </xf>
    <xf numFmtId="166" fontId="3" fillId="2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Font="1" applyAlignment="1">
      <alignment wrapText="1"/>
    </xf>
    <xf numFmtId="166" fontId="3" fillId="0" borderId="10" xfId="0" applyNumberFormat="1" applyFont="1" applyFill="1" applyBorder="1" applyAlignment="1" applyProtection="1">
      <alignment horizontal="center" vertical="center"/>
      <protection locked="0"/>
    </xf>
    <xf numFmtId="164" fontId="3" fillId="3" borderId="11" xfId="0" applyFont="1" applyFill="1" applyBorder="1" applyAlignment="1">
      <alignment horizontal="left" vertical="center" wrapText="1"/>
    </xf>
    <xf numFmtId="165" fontId="3" fillId="3" borderId="12" xfId="0" applyNumberFormat="1" applyFont="1" applyFill="1" applyBorder="1" applyAlignment="1">
      <alignment horizontal="center"/>
    </xf>
    <xf numFmtId="166" fontId="3" fillId="3" borderId="7" xfId="0" applyNumberFormat="1" applyFont="1" applyFill="1" applyBorder="1" applyAlignment="1" applyProtection="1">
      <alignment horizontal="center"/>
      <protection locked="0"/>
    </xf>
    <xf numFmtId="166" fontId="3" fillId="0" borderId="7" xfId="0" applyNumberFormat="1" applyFont="1" applyBorder="1" applyAlignment="1" applyProtection="1">
      <alignment horizontal="right" vertical="center"/>
      <protection locked="0"/>
    </xf>
    <xf numFmtId="164" fontId="5" fillId="0" borderId="5" xfId="0" applyFont="1" applyFill="1" applyBorder="1" applyAlignment="1">
      <alignment horizontal="center" vertical="center" wrapText="1"/>
    </xf>
    <xf numFmtId="164" fontId="3" fillId="0" borderId="5" xfId="0" applyFont="1" applyFill="1" applyBorder="1" applyAlignment="1">
      <alignment horizontal="center" vertical="center"/>
    </xf>
    <xf numFmtId="166" fontId="3" fillId="2" borderId="5" xfId="15" applyNumberFormat="1" applyFont="1" applyFill="1" applyBorder="1" applyAlignment="1" applyProtection="1">
      <alignment horizontal="center" vertical="center"/>
      <protection locked="0"/>
    </xf>
    <xf numFmtId="165" fontId="3" fillId="3" borderId="8" xfId="0" applyNumberFormat="1" applyFont="1" applyFill="1" applyBorder="1" applyAlignment="1">
      <alignment horizontal="center" vertical="center"/>
    </xf>
    <xf numFmtId="166" fontId="3" fillId="3" borderId="5" xfId="15" applyNumberFormat="1" applyFont="1" applyFill="1" applyBorder="1" applyAlignment="1" applyProtection="1">
      <alignment horizontal="center" vertical="center"/>
      <protection locked="0"/>
    </xf>
    <xf numFmtId="164" fontId="3" fillId="0" borderId="5" xfId="0" applyFont="1" applyBorder="1" applyAlignment="1" applyProtection="1">
      <alignment vertical="top" wrapText="1"/>
      <protection locked="0"/>
    </xf>
    <xf numFmtId="164" fontId="3" fillId="2" borderId="5" xfId="0" applyFont="1" applyFill="1" applyBorder="1" applyAlignment="1" applyProtection="1">
      <alignment vertical="top" wrapText="1"/>
      <protection locked="0"/>
    </xf>
    <xf numFmtId="164" fontId="3" fillId="0" borderId="0" xfId="0" applyFont="1" applyBorder="1" applyAlignment="1">
      <alignment horizontal="center" vertical="distributed" wrapText="1"/>
    </xf>
    <xf numFmtId="166" fontId="3" fillId="0" borderId="0" xfId="0" applyNumberFormat="1" applyFont="1" applyBorder="1" applyAlignment="1" applyProtection="1">
      <alignment horizontal="right"/>
      <protection locked="0"/>
    </xf>
    <xf numFmtId="164" fontId="5" fillId="0" borderId="11" xfId="0" applyFont="1" applyBorder="1" applyAlignment="1">
      <alignment vertical="distributed" wrapText="1"/>
    </xf>
    <xf numFmtId="164" fontId="5" fillId="0" borderId="12" xfId="0" applyFont="1" applyBorder="1" applyAlignment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  <protection locked="0"/>
    </xf>
    <xf numFmtId="164" fontId="5" fillId="0" borderId="0" xfId="0" applyFont="1" applyBorder="1" applyAlignment="1">
      <alignment horizontal="center" vertical="distributed" wrapText="1"/>
    </xf>
    <xf numFmtId="164" fontId="5" fillId="0" borderId="0" xfId="0" applyFont="1" applyBorder="1" applyAlignment="1">
      <alignment horizontal="center" vertical="center"/>
    </xf>
    <xf numFmtId="164" fontId="3" fillId="0" borderId="13" xfId="0" applyFont="1" applyBorder="1" applyAlignment="1">
      <alignment vertical="distributed" wrapText="1"/>
    </xf>
    <xf numFmtId="165" fontId="3" fillId="0" borderId="3" xfId="0" applyNumberFormat="1" applyFont="1" applyFill="1" applyBorder="1" applyAlignment="1">
      <alignment horizontal="center"/>
    </xf>
    <xf numFmtId="166" fontId="3" fillId="0" borderId="13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>
      <alignment vertical="distributed" wrapText="1"/>
    </xf>
    <xf numFmtId="165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  <cellStyle name="Обычный_t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9"/>
  <sheetViews>
    <sheetView tabSelected="1" workbookViewId="0" topLeftCell="A1">
      <selection activeCell="B5" sqref="B5"/>
    </sheetView>
  </sheetViews>
  <sheetFormatPr defaultColWidth="9.140625" defaultRowHeight="12"/>
  <cols>
    <col min="1" max="1" width="63.140625" style="1" customWidth="1"/>
    <col min="2" max="2" width="43.7109375" style="2" customWidth="1"/>
    <col min="3" max="3" width="29.28125" style="3" customWidth="1"/>
    <col min="4" max="4" width="34.421875" style="4" customWidth="1"/>
    <col min="5" max="12" width="11.00390625" style="4" customWidth="1"/>
    <col min="13" max="16384" width="9.140625" style="4" customWidth="1"/>
  </cols>
  <sheetData>
    <row r="1" spans="2:3" ht="21.75" customHeight="1">
      <c r="B1" s="5" t="s">
        <v>0</v>
      </c>
      <c r="C1" s="5"/>
    </row>
    <row r="2" spans="1:3" s="7" customFormat="1" ht="18.75" customHeight="1">
      <c r="A2" s="1"/>
      <c r="B2" s="6" t="s">
        <v>1</v>
      </c>
      <c r="C2" s="6"/>
    </row>
    <row r="3" spans="1:3" s="7" customFormat="1" ht="18" customHeight="1">
      <c r="A3" s="1"/>
      <c r="B3" s="6" t="s">
        <v>2</v>
      </c>
      <c r="C3" s="6"/>
    </row>
    <row r="4" spans="1:3" s="7" customFormat="1" ht="25.5" customHeight="1">
      <c r="A4" s="1"/>
      <c r="B4" s="6" t="s">
        <v>3</v>
      </c>
      <c r="C4" s="6"/>
    </row>
    <row r="5" spans="1:3" s="7" customFormat="1" ht="31.5" customHeight="1">
      <c r="A5" s="1"/>
      <c r="B5" s="8"/>
      <c r="C5" s="9"/>
    </row>
    <row r="6" spans="1:3" s="7" customFormat="1" ht="31.5" customHeight="1">
      <c r="A6" s="10" t="s">
        <v>4</v>
      </c>
      <c r="B6" s="10"/>
      <c r="C6" s="10"/>
    </row>
    <row r="7" spans="1:3" s="7" customFormat="1" ht="23.25" customHeight="1">
      <c r="A7" s="10" t="s">
        <v>5</v>
      </c>
      <c r="B7" s="10"/>
      <c r="C7" s="10"/>
    </row>
    <row r="8" spans="1:3" s="7" customFormat="1" ht="18.75">
      <c r="A8" s="11"/>
      <c r="B8" s="11"/>
      <c r="C8" s="12"/>
    </row>
    <row r="9" spans="1:3" s="7" customFormat="1" ht="30.75" customHeight="1">
      <c r="A9" s="13" t="s">
        <v>6</v>
      </c>
      <c r="B9" s="13"/>
      <c r="C9" s="13"/>
    </row>
    <row r="10" spans="1:3" s="7" customFormat="1" ht="19.5" customHeight="1">
      <c r="A10" s="14"/>
      <c r="B10" s="15"/>
      <c r="C10" s="16" t="s">
        <v>7</v>
      </c>
    </row>
    <row r="11" spans="1:3" s="20" customFormat="1" ht="33" customHeight="1">
      <c r="A11" s="17" t="s">
        <v>8</v>
      </c>
      <c r="B11" s="18" t="s">
        <v>9</v>
      </c>
      <c r="C11" s="19" t="s">
        <v>10</v>
      </c>
    </row>
    <row r="12" spans="1:3" s="20" customFormat="1" ht="24.75" customHeight="1">
      <c r="A12" s="21">
        <v>1</v>
      </c>
      <c r="B12" s="22" t="s">
        <v>11</v>
      </c>
      <c r="C12" s="23">
        <v>3</v>
      </c>
    </row>
    <row r="13" spans="1:3" ht="36" customHeight="1">
      <c r="A13" s="24" t="s">
        <v>12</v>
      </c>
      <c r="B13" s="25" t="s">
        <v>13</v>
      </c>
      <c r="C13" s="26">
        <f>C14+C16+C18+C23+C26+C29+C34+C36+C39+C43+C50</f>
        <v>627344074.05</v>
      </c>
    </row>
    <row r="14" spans="1:3" ht="27.75" customHeight="1">
      <c r="A14" s="24" t="s">
        <v>14</v>
      </c>
      <c r="B14" s="25" t="s">
        <v>15</v>
      </c>
      <c r="C14" s="26">
        <f>C15</f>
        <v>486192376.18</v>
      </c>
    </row>
    <row r="15" spans="1:3" ht="33.75" customHeight="1">
      <c r="A15" s="27" t="s">
        <v>16</v>
      </c>
      <c r="B15" s="28" t="s">
        <v>17</v>
      </c>
      <c r="C15" s="29">
        <v>486192376.18</v>
      </c>
    </row>
    <row r="16" spans="1:3" ht="77.25" customHeight="1">
      <c r="A16" s="30" t="s">
        <v>18</v>
      </c>
      <c r="B16" s="31" t="s">
        <v>19</v>
      </c>
      <c r="C16" s="26">
        <f>C17</f>
        <v>6078414.4</v>
      </c>
    </row>
    <row r="17" spans="1:3" ht="58.5" customHeight="1">
      <c r="A17" s="27" t="s">
        <v>20</v>
      </c>
      <c r="B17" s="32" t="s">
        <v>21</v>
      </c>
      <c r="C17" s="29">
        <v>6078414.4</v>
      </c>
    </row>
    <row r="18" spans="1:3" ht="35.25" customHeight="1">
      <c r="A18" s="30" t="s">
        <v>22</v>
      </c>
      <c r="B18" s="25" t="s">
        <v>23</v>
      </c>
      <c r="C18" s="26">
        <f>C19+C20+C21+C22</f>
        <v>51092254.599999994</v>
      </c>
    </row>
    <row r="19" spans="1:3" ht="42" customHeight="1">
      <c r="A19" s="27" t="s">
        <v>24</v>
      </c>
      <c r="B19" s="28" t="s">
        <v>25</v>
      </c>
      <c r="C19" s="29">
        <v>39611990.98</v>
      </c>
    </row>
    <row r="20" spans="1:3" ht="42" customHeight="1">
      <c r="A20" s="27" t="s">
        <v>26</v>
      </c>
      <c r="B20" s="28" t="s">
        <v>27</v>
      </c>
      <c r="C20" s="29">
        <v>9164707.33</v>
      </c>
    </row>
    <row r="21" spans="1:3" ht="27.75" customHeight="1">
      <c r="A21" s="27" t="s">
        <v>28</v>
      </c>
      <c r="B21" s="28" t="s">
        <v>29</v>
      </c>
      <c r="C21" s="29">
        <v>30</v>
      </c>
    </row>
    <row r="22" spans="1:11" ht="39.75" customHeight="1">
      <c r="A22" s="27" t="s">
        <v>30</v>
      </c>
      <c r="B22" s="28" t="s">
        <v>31</v>
      </c>
      <c r="C22" s="29">
        <v>2315526.29</v>
      </c>
      <c r="D22" s="33"/>
      <c r="E22" s="33"/>
      <c r="F22" s="33"/>
      <c r="G22" s="33"/>
      <c r="H22" s="33"/>
      <c r="I22" s="33"/>
      <c r="J22" s="33"/>
      <c r="K22" s="33"/>
    </row>
    <row r="23" spans="1:11" s="35" customFormat="1" ht="39.75" customHeight="1">
      <c r="A23" s="24" t="s">
        <v>32</v>
      </c>
      <c r="B23" s="25" t="s">
        <v>33</v>
      </c>
      <c r="C23" s="26">
        <f>C24+C25</f>
        <v>2360194.4</v>
      </c>
      <c r="D23" s="34"/>
      <c r="E23" s="34"/>
      <c r="F23" s="34"/>
      <c r="G23" s="34"/>
      <c r="H23" s="34"/>
      <c r="I23" s="34"/>
      <c r="J23" s="34"/>
      <c r="K23" s="34"/>
    </row>
    <row r="24" spans="1:11" ht="29.25" customHeight="1">
      <c r="A24" s="36" t="s">
        <v>34</v>
      </c>
      <c r="B24" s="28" t="s">
        <v>35</v>
      </c>
      <c r="C24" s="37">
        <v>2378019.4</v>
      </c>
      <c r="D24" s="33"/>
      <c r="E24" s="33"/>
      <c r="F24" s="33"/>
      <c r="G24" s="33"/>
      <c r="H24" s="33"/>
      <c r="I24" s="33"/>
      <c r="J24" s="33"/>
      <c r="K24" s="33"/>
    </row>
    <row r="25" spans="1:11" ht="28.5" customHeight="1">
      <c r="A25" s="36" t="s">
        <v>36</v>
      </c>
      <c r="B25" s="28" t="s">
        <v>37</v>
      </c>
      <c r="C25" s="29">
        <v>-17825</v>
      </c>
      <c r="D25" s="33"/>
      <c r="E25" s="33"/>
      <c r="F25" s="33"/>
      <c r="G25" s="33"/>
      <c r="H25" s="33"/>
      <c r="I25" s="33"/>
      <c r="J25" s="33"/>
      <c r="K25" s="33"/>
    </row>
    <row r="26" spans="1:3" s="35" customFormat="1" ht="32.25" customHeight="1">
      <c r="A26" s="24" t="s">
        <v>38</v>
      </c>
      <c r="B26" s="25" t="s">
        <v>39</v>
      </c>
      <c r="C26" s="26">
        <f>C27+C28</f>
        <v>2754155.7</v>
      </c>
    </row>
    <row r="27" spans="1:3" ht="60" customHeight="1">
      <c r="A27" s="27" t="s">
        <v>40</v>
      </c>
      <c r="B27" s="28" t="s">
        <v>41</v>
      </c>
      <c r="C27" s="29">
        <v>2646955.7</v>
      </c>
    </row>
    <row r="28" spans="1:3" ht="75">
      <c r="A28" s="27" t="s">
        <v>42</v>
      </c>
      <c r="B28" s="28" t="s">
        <v>43</v>
      </c>
      <c r="C28" s="29">
        <v>107200</v>
      </c>
    </row>
    <row r="29" spans="1:3" ht="81.75" customHeight="1">
      <c r="A29" s="30" t="s">
        <v>44</v>
      </c>
      <c r="B29" s="25" t="s">
        <v>45</v>
      </c>
      <c r="C29" s="26">
        <f>C30+C31+C32+C33</f>
        <v>16978798.16</v>
      </c>
    </row>
    <row r="30" spans="1:3" ht="34.5" customHeight="1">
      <c r="A30" s="27" t="s">
        <v>46</v>
      </c>
      <c r="B30" s="28" t="s">
        <v>47</v>
      </c>
      <c r="C30" s="29">
        <v>191519.36</v>
      </c>
    </row>
    <row r="31" spans="1:3" ht="147" customHeight="1">
      <c r="A31" s="27" t="s">
        <v>48</v>
      </c>
      <c r="B31" s="28" t="s">
        <v>49</v>
      </c>
      <c r="C31" s="38">
        <v>12811139.83</v>
      </c>
    </row>
    <row r="32" spans="1:3" ht="36" customHeight="1">
      <c r="A32" s="27" t="s">
        <v>50</v>
      </c>
      <c r="B32" s="28" t="s">
        <v>51</v>
      </c>
      <c r="C32" s="38">
        <v>2097934.28</v>
      </c>
    </row>
    <row r="33" spans="1:3" ht="135.75" customHeight="1">
      <c r="A33" s="27" t="s">
        <v>52</v>
      </c>
      <c r="B33" s="28" t="s">
        <v>53</v>
      </c>
      <c r="C33" s="29">
        <v>1878204.69</v>
      </c>
    </row>
    <row r="34" spans="1:3" ht="43.5" customHeight="1">
      <c r="A34" s="30" t="s">
        <v>54</v>
      </c>
      <c r="B34" s="25" t="s">
        <v>55</v>
      </c>
      <c r="C34" s="26">
        <f>C35</f>
        <v>7747917.24</v>
      </c>
    </row>
    <row r="35" spans="1:3" ht="40.5" customHeight="1">
      <c r="A35" s="27" t="s">
        <v>56</v>
      </c>
      <c r="B35" s="28" t="s">
        <v>57</v>
      </c>
      <c r="C35" s="29">
        <v>7747917.24</v>
      </c>
    </row>
    <row r="36" spans="1:3" s="35" customFormat="1" ht="74.25" customHeight="1">
      <c r="A36" s="24" t="s">
        <v>58</v>
      </c>
      <c r="B36" s="25" t="s">
        <v>59</v>
      </c>
      <c r="C36" s="26">
        <f>C37+C38</f>
        <v>9099890.879999999</v>
      </c>
    </row>
    <row r="37" spans="1:3" ht="27.75" customHeight="1">
      <c r="A37" s="39" t="s">
        <v>60</v>
      </c>
      <c r="B37" s="28" t="s">
        <v>61</v>
      </c>
      <c r="C37" s="29">
        <v>3556484.21</v>
      </c>
    </row>
    <row r="38" spans="1:3" ht="29.25" customHeight="1">
      <c r="A38" s="39" t="s">
        <v>62</v>
      </c>
      <c r="B38" s="28" t="s">
        <v>63</v>
      </c>
      <c r="C38" s="29">
        <v>5543406.67</v>
      </c>
    </row>
    <row r="39" spans="1:3" s="35" customFormat="1" ht="75.75" customHeight="1">
      <c r="A39" s="24" t="s">
        <v>64</v>
      </c>
      <c r="B39" s="25" t="s">
        <v>65</v>
      </c>
      <c r="C39" s="26">
        <f>C40+C41+C42</f>
        <v>38552175.23</v>
      </c>
    </row>
    <row r="40" spans="1:3" ht="30" customHeight="1">
      <c r="A40" s="36" t="s">
        <v>66</v>
      </c>
      <c r="B40" s="28" t="s">
        <v>67</v>
      </c>
      <c r="C40" s="29">
        <v>32430957.58</v>
      </c>
    </row>
    <row r="41" spans="1:3" ht="157.5" customHeight="1">
      <c r="A41" s="27" t="s">
        <v>68</v>
      </c>
      <c r="B41" s="28" t="s">
        <v>69</v>
      </c>
      <c r="C41" s="29">
        <v>5347562.5</v>
      </c>
    </row>
    <row r="42" spans="1:3" ht="65.25" customHeight="1">
      <c r="A42" s="27" t="s">
        <v>70</v>
      </c>
      <c r="B42" s="28" t="s">
        <v>71</v>
      </c>
      <c r="C42" s="29">
        <v>773655.15</v>
      </c>
    </row>
    <row r="43" spans="1:3" ht="69" customHeight="1">
      <c r="A43" s="24" t="s">
        <v>72</v>
      </c>
      <c r="B43" s="25" t="s">
        <v>73</v>
      </c>
      <c r="C43" s="26">
        <f>SUM(C44:C48)</f>
        <v>6480697.51</v>
      </c>
    </row>
    <row r="44" spans="1:3" ht="79.5" customHeight="1">
      <c r="A44" s="27" t="s">
        <v>74</v>
      </c>
      <c r="B44" s="28" t="s">
        <v>75</v>
      </c>
      <c r="C44" s="29">
        <v>2998907.5</v>
      </c>
    </row>
    <row r="45" spans="1:3" ht="56.25" customHeight="1">
      <c r="A45" s="27" t="s">
        <v>76</v>
      </c>
      <c r="B45" s="28" t="s">
        <v>77</v>
      </c>
      <c r="C45" s="29">
        <v>77000</v>
      </c>
    </row>
    <row r="46" spans="1:3" ht="206.25" customHeight="1">
      <c r="A46" s="27" t="s">
        <v>78</v>
      </c>
      <c r="B46" s="28" t="s">
        <v>79</v>
      </c>
      <c r="C46" s="29">
        <v>82868.74</v>
      </c>
    </row>
    <row r="47" spans="1:3" ht="41.25" customHeight="1">
      <c r="A47" s="27" t="s">
        <v>80</v>
      </c>
      <c r="B47" s="28" t="s">
        <v>81</v>
      </c>
      <c r="C47" s="38">
        <v>3301142.27</v>
      </c>
    </row>
    <row r="48" spans="1:3" ht="39.75" customHeight="1">
      <c r="A48" s="27" t="s">
        <v>82</v>
      </c>
      <c r="B48" s="28" t="s">
        <v>83</v>
      </c>
      <c r="C48" s="29">
        <v>20779</v>
      </c>
    </row>
    <row r="49" spans="1:3" ht="87" customHeight="1" hidden="1">
      <c r="A49" s="24" t="s">
        <v>84</v>
      </c>
      <c r="B49" s="25" t="s">
        <v>85</v>
      </c>
      <c r="C49" s="26" t="e">
        <f>NA()</f>
        <v>#N/A</v>
      </c>
    </row>
    <row r="50" spans="1:3" ht="28.5" customHeight="1">
      <c r="A50" s="24" t="s">
        <v>86</v>
      </c>
      <c r="B50" s="40" t="s">
        <v>87</v>
      </c>
      <c r="C50" s="41">
        <f>C51</f>
        <v>7199.75</v>
      </c>
    </row>
    <row r="51" spans="1:256" ht="60" customHeight="1">
      <c r="A51" s="42" t="s">
        <v>88</v>
      </c>
      <c r="B51" s="28" t="s">
        <v>89</v>
      </c>
      <c r="C51" s="37">
        <v>7199.75</v>
      </c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3" s="35" customFormat="1" ht="42" customHeight="1">
      <c r="A52" s="24" t="s">
        <v>90</v>
      </c>
      <c r="B52" s="25" t="s">
        <v>91</v>
      </c>
      <c r="C52" s="26">
        <f>C53+C58+C59</f>
        <v>2049893388.6599998</v>
      </c>
    </row>
    <row r="53" spans="1:3" ht="62.25" customHeight="1">
      <c r="A53" s="27" t="s">
        <v>92</v>
      </c>
      <c r="B53" s="43" t="s">
        <v>93</v>
      </c>
      <c r="C53" s="37">
        <f>C54+C55+C56+C57</f>
        <v>2023974173.04</v>
      </c>
    </row>
    <row r="54" spans="1:3" ht="45.75" customHeight="1">
      <c r="A54" s="44" t="s">
        <v>94</v>
      </c>
      <c r="B54" s="28" t="s">
        <v>95</v>
      </c>
      <c r="C54" s="29">
        <v>428155200</v>
      </c>
    </row>
    <row r="55" spans="1:3" ht="72.75" customHeight="1">
      <c r="A55" s="27" t="s">
        <v>96</v>
      </c>
      <c r="B55" s="28" t="s">
        <v>97</v>
      </c>
      <c r="C55" s="29">
        <v>233070179.31</v>
      </c>
    </row>
    <row r="56" spans="1:3" ht="43.5" customHeight="1">
      <c r="A56" s="44" t="s">
        <v>98</v>
      </c>
      <c r="B56" s="28" t="s">
        <v>99</v>
      </c>
      <c r="C56" s="29">
        <v>1204858538.28</v>
      </c>
    </row>
    <row r="57" spans="1:3" ht="33" customHeight="1">
      <c r="A57" s="27" t="s">
        <v>100</v>
      </c>
      <c r="B57" s="28" t="s">
        <v>101</v>
      </c>
      <c r="C57" s="29">
        <v>157890255.45</v>
      </c>
    </row>
    <row r="58" spans="1:3" ht="45" customHeight="1">
      <c r="A58" s="27" t="s">
        <v>102</v>
      </c>
      <c r="B58" s="28" t="s">
        <v>103</v>
      </c>
      <c r="C58" s="38">
        <v>39253337</v>
      </c>
    </row>
    <row r="59" spans="1:3" ht="84" customHeight="1">
      <c r="A59" s="27" t="s">
        <v>104</v>
      </c>
      <c r="B59" s="28" t="s">
        <v>105</v>
      </c>
      <c r="C59" s="38">
        <v>-13334121.38</v>
      </c>
    </row>
    <row r="60" spans="1:3" ht="34.5" customHeight="1">
      <c r="A60" s="24" t="s">
        <v>106</v>
      </c>
      <c r="B60" s="25"/>
      <c r="C60" s="26">
        <f>C13+C52</f>
        <v>2677237462.71</v>
      </c>
    </row>
    <row r="61" spans="1:3" s="48" customFormat="1" ht="35.25" customHeight="1">
      <c r="A61" s="45"/>
      <c r="B61" s="46"/>
      <c r="C61" s="47"/>
    </row>
    <row r="62" spans="1:3" s="48" customFormat="1" ht="42" customHeight="1">
      <c r="A62" s="49" t="s">
        <v>107</v>
      </c>
      <c r="B62" s="49"/>
      <c r="C62" s="50" t="s">
        <v>108</v>
      </c>
    </row>
    <row r="63" spans="1:3" s="48" customFormat="1" ht="1.5" customHeight="1" hidden="1">
      <c r="A63" s="51" t="s">
        <v>109</v>
      </c>
      <c r="B63" s="52" t="s">
        <v>110</v>
      </c>
      <c r="C63" s="53" t="s">
        <v>10</v>
      </c>
    </row>
    <row r="64" spans="1:3" s="48" customFormat="1" ht="18.75" hidden="1">
      <c r="A64" s="51"/>
      <c r="B64" s="52"/>
      <c r="C64" s="53"/>
    </row>
    <row r="65" spans="1:3" s="48" customFormat="1" ht="18.75" hidden="1">
      <c r="A65" s="54">
        <v>1</v>
      </c>
      <c r="B65" s="55" t="s">
        <v>11</v>
      </c>
      <c r="C65" s="56">
        <v>3</v>
      </c>
    </row>
    <row r="66" spans="1:3" s="48" customFormat="1" ht="51" customHeight="1">
      <c r="A66" s="30" t="s">
        <v>111</v>
      </c>
      <c r="B66" s="57" t="s">
        <v>112</v>
      </c>
      <c r="C66" s="26">
        <f>C67+C68+C69+C71+C73+C72+C70</f>
        <v>321458234.75</v>
      </c>
    </row>
    <row r="67" spans="1:3" s="48" customFormat="1" ht="69" customHeight="1">
      <c r="A67" s="58" t="s">
        <v>113</v>
      </c>
      <c r="B67" s="59" t="s">
        <v>114</v>
      </c>
      <c r="C67" s="56">
        <v>4388991.02</v>
      </c>
    </row>
    <row r="68" spans="1:3" s="48" customFormat="1" ht="96.75" customHeight="1">
      <c r="A68" s="58" t="s">
        <v>115</v>
      </c>
      <c r="B68" s="59" t="s">
        <v>116</v>
      </c>
      <c r="C68" s="56">
        <v>45988.5</v>
      </c>
    </row>
    <row r="69" spans="1:3" s="48" customFormat="1" ht="109.5" customHeight="1">
      <c r="A69" s="58" t="s">
        <v>117</v>
      </c>
      <c r="B69" s="59" t="s">
        <v>118</v>
      </c>
      <c r="C69" s="56">
        <v>132928479.97</v>
      </c>
    </row>
    <row r="70" spans="1:3" s="48" customFormat="1" ht="50.25" customHeight="1">
      <c r="A70" s="58" t="s">
        <v>119</v>
      </c>
      <c r="B70" s="59" t="s">
        <v>120</v>
      </c>
      <c r="C70" s="56">
        <v>6600</v>
      </c>
    </row>
    <row r="71" spans="1:3" s="48" customFormat="1" ht="83.25" customHeight="1">
      <c r="A71" s="58" t="s">
        <v>121</v>
      </c>
      <c r="B71" s="59" t="s">
        <v>122</v>
      </c>
      <c r="C71" s="56">
        <v>40937944.66</v>
      </c>
    </row>
    <row r="72" spans="1:3" s="48" customFormat="1" ht="47.25" customHeight="1">
      <c r="A72" s="58" t="s">
        <v>123</v>
      </c>
      <c r="B72" s="59" t="s">
        <v>124</v>
      </c>
      <c r="C72" s="56">
        <v>4226944.28</v>
      </c>
    </row>
    <row r="73" spans="1:3" s="48" customFormat="1" ht="39" customHeight="1">
      <c r="A73" s="58" t="s">
        <v>125</v>
      </c>
      <c r="B73" s="59" t="s">
        <v>126</v>
      </c>
      <c r="C73" s="56">
        <v>138923286.32</v>
      </c>
    </row>
    <row r="74" spans="1:3" s="48" customFormat="1" ht="44.25" customHeight="1">
      <c r="A74" s="30" t="s">
        <v>127</v>
      </c>
      <c r="B74" s="57" t="s">
        <v>128</v>
      </c>
      <c r="C74" s="26">
        <f>C75</f>
        <v>2078382.61</v>
      </c>
    </row>
    <row r="75" spans="1:3" s="48" customFormat="1" ht="40.5" customHeight="1">
      <c r="A75" s="58" t="s">
        <v>129</v>
      </c>
      <c r="B75" s="59" t="s">
        <v>130</v>
      </c>
      <c r="C75" s="56">
        <v>2078382.61</v>
      </c>
    </row>
    <row r="76" spans="1:3" s="48" customFormat="1" ht="51.75" customHeight="1">
      <c r="A76" s="30" t="s">
        <v>131</v>
      </c>
      <c r="B76" s="57" t="s">
        <v>132</v>
      </c>
      <c r="C76" s="26">
        <f>C77+C78+C79</f>
        <v>15850576.42</v>
      </c>
    </row>
    <row r="77" spans="1:3" s="48" customFormat="1" ht="42.75" customHeight="1">
      <c r="A77" s="58" t="s">
        <v>133</v>
      </c>
      <c r="B77" s="59" t="s">
        <v>134</v>
      </c>
      <c r="C77" s="56">
        <v>4089451.77</v>
      </c>
    </row>
    <row r="78" spans="1:3" s="48" customFormat="1" ht="81.75" customHeight="1">
      <c r="A78" s="58" t="s">
        <v>135</v>
      </c>
      <c r="B78" s="59" t="s">
        <v>136</v>
      </c>
      <c r="C78" s="56">
        <v>11092170.34</v>
      </c>
    </row>
    <row r="79" spans="1:3" s="48" customFormat="1" ht="63.75" customHeight="1">
      <c r="A79" s="58" t="s">
        <v>137</v>
      </c>
      <c r="B79" s="59" t="s">
        <v>138</v>
      </c>
      <c r="C79" s="56">
        <v>668954.31</v>
      </c>
    </row>
    <row r="80" spans="1:3" s="48" customFormat="1" ht="36.75" customHeight="1">
      <c r="A80" s="30" t="s">
        <v>139</v>
      </c>
      <c r="B80" s="57" t="s">
        <v>140</v>
      </c>
      <c r="C80" s="26">
        <f>C81+C82+C83+C85+C86+C84</f>
        <v>171451206.81</v>
      </c>
    </row>
    <row r="81" spans="1:3" s="48" customFormat="1" ht="41.25" customHeight="1">
      <c r="A81" s="58" t="s">
        <v>141</v>
      </c>
      <c r="B81" s="59" t="s">
        <v>142</v>
      </c>
      <c r="C81" s="56">
        <v>1065375.46</v>
      </c>
    </row>
    <row r="82" spans="1:3" s="48" customFormat="1" ht="36.75" customHeight="1">
      <c r="A82" s="58" t="s">
        <v>143</v>
      </c>
      <c r="B82" s="59" t="s">
        <v>144</v>
      </c>
      <c r="C82" s="56">
        <v>40967268.79</v>
      </c>
    </row>
    <row r="83" spans="1:3" s="48" customFormat="1" ht="35.25" customHeight="1">
      <c r="A83" s="58" t="s">
        <v>145</v>
      </c>
      <c r="B83" s="59" t="s">
        <v>146</v>
      </c>
      <c r="C83" s="56">
        <v>37770079.59</v>
      </c>
    </row>
    <row r="84" spans="1:3" s="48" customFormat="1" ht="37.5" customHeight="1">
      <c r="A84" s="58" t="s">
        <v>147</v>
      </c>
      <c r="B84" s="59" t="s">
        <v>148</v>
      </c>
      <c r="C84" s="56">
        <v>68693526.33</v>
      </c>
    </row>
    <row r="85" spans="1:3" s="48" customFormat="1" ht="49.5" customHeight="1">
      <c r="A85" s="58" t="s">
        <v>149</v>
      </c>
      <c r="B85" s="59" t="s">
        <v>150</v>
      </c>
      <c r="C85" s="56">
        <v>6413168.45</v>
      </c>
    </row>
    <row r="86" spans="1:3" s="48" customFormat="1" ht="45" customHeight="1">
      <c r="A86" s="58" t="s">
        <v>151</v>
      </c>
      <c r="B86" s="59" t="s">
        <v>152</v>
      </c>
      <c r="C86" s="56">
        <v>16541788.19</v>
      </c>
    </row>
    <row r="87" spans="1:3" s="48" customFormat="1" ht="41.25" customHeight="1">
      <c r="A87" s="30" t="s">
        <v>153</v>
      </c>
      <c r="B87" s="57" t="s">
        <v>154</v>
      </c>
      <c r="C87" s="26">
        <f>C88+C89+C90+C91</f>
        <v>184939006.96</v>
      </c>
    </row>
    <row r="88" spans="1:3" s="48" customFormat="1" ht="37.5" customHeight="1">
      <c r="A88" s="58" t="s">
        <v>155</v>
      </c>
      <c r="B88" s="59" t="s">
        <v>156</v>
      </c>
      <c r="C88" s="56">
        <v>16259236.16</v>
      </c>
    </row>
    <row r="89" spans="1:3" s="48" customFormat="1" ht="40.5" customHeight="1">
      <c r="A89" s="58" t="s">
        <v>157</v>
      </c>
      <c r="B89" s="59" t="s">
        <v>158</v>
      </c>
      <c r="C89" s="56">
        <v>38474343.77</v>
      </c>
    </row>
    <row r="90" spans="1:3" s="48" customFormat="1" ht="37.5" customHeight="1">
      <c r="A90" s="58" t="s">
        <v>159</v>
      </c>
      <c r="B90" s="59" t="s">
        <v>160</v>
      </c>
      <c r="C90" s="56">
        <v>130205427.03</v>
      </c>
    </row>
    <row r="91" spans="1:3" s="48" customFormat="1" ht="39.75" customHeight="1" hidden="1">
      <c r="A91" s="58" t="s">
        <v>161</v>
      </c>
      <c r="B91" s="59" t="s">
        <v>162</v>
      </c>
      <c r="C91" s="56">
        <v>0</v>
      </c>
    </row>
    <row r="92" spans="1:3" s="48" customFormat="1" ht="30" customHeight="1" hidden="1">
      <c r="A92" s="30" t="s">
        <v>163</v>
      </c>
      <c r="B92" s="57" t="s">
        <v>164</v>
      </c>
      <c r="C92" s="26">
        <f>C93</f>
        <v>0</v>
      </c>
    </row>
    <row r="93" spans="1:3" s="48" customFormat="1" ht="46.5" customHeight="1" hidden="1">
      <c r="A93" s="58" t="s">
        <v>165</v>
      </c>
      <c r="B93" s="59" t="s">
        <v>166</v>
      </c>
      <c r="C93" s="56">
        <v>0</v>
      </c>
    </row>
    <row r="94" spans="1:3" s="48" customFormat="1" ht="46.5" customHeight="1">
      <c r="A94" s="30" t="s">
        <v>163</v>
      </c>
      <c r="B94" s="57" t="s">
        <v>164</v>
      </c>
      <c r="C94" s="26">
        <f>C95</f>
        <v>7129582.28</v>
      </c>
    </row>
    <row r="95" spans="1:3" s="48" customFormat="1" ht="46.5" customHeight="1">
      <c r="A95" s="58" t="s">
        <v>165</v>
      </c>
      <c r="B95" s="59" t="s">
        <v>167</v>
      </c>
      <c r="C95" s="56">
        <v>7129582.28</v>
      </c>
    </row>
    <row r="96" spans="1:3" s="48" customFormat="1" ht="33.75" customHeight="1">
      <c r="A96" s="30" t="s">
        <v>168</v>
      </c>
      <c r="B96" s="57" t="s">
        <v>169</v>
      </c>
      <c r="C96" s="26">
        <f>C97+C98+C100+C101+C99</f>
        <v>1546951629.11</v>
      </c>
    </row>
    <row r="97" spans="1:3" s="48" customFormat="1" ht="37.5" customHeight="1">
      <c r="A97" s="58" t="s">
        <v>170</v>
      </c>
      <c r="B97" s="59" t="s">
        <v>171</v>
      </c>
      <c r="C97" s="56">
        <v>512192406.96</v>
      </c>
    </row>
    <row r="98" spans="1:3" s="48" customFormat="1" ht="36" customHeight="1">
      <c r="A98" s="58" t="s">
        <v>172</v>
      </c>
      <c r="B98" s="59" t="s">
        <v>173</v>
      </c>
      <c r="C98" s="56">
        <v>820701584.39</v>
      </c>
    </row>
    <row r="99" spans="1:3" s="48" customFormat="1" ht="36" customHeight="1">
      <c r="A99" s="58" t="s">
        <v>174</v>
      </c>
      <c r="B99" s="59" t="s">
        <v>175</v>
      </c>
      <c r="C99" s="56">
        <v>100347956.21</v>
      </c>
    </row>
    <row r="100" spans="1:3" s="48" customFormat="1" ht="37.5" customHeight="1">
      <c r="A100" s="58" t="s">
        <v>176</v>
      </c>
      <c r="B100" s="59" t="s">
        <v>177</v>
      </c>
      <c r="C100" s="56">
        <v>54171769.47</v>
      </c>
    </row>
    <row r="101" spans="1:3" s="48" customFormat="1" ht="40.5" customHeight="1">
      <c r="A101" s="58" t="s">
        <v>178</v>
      </c>
      <c r="B101" s="59" t="s">
        <v>179</v>
      </c>
      <c r="C101" s="56">
        <v>59537912.08</v>
      </c>
    </row>
    <row r="102" spans="1:3" s="48" customFormat="1" ht="37.5" customHeight="1">
      <c r="A102" s="30" t="s">
        <v>180</v>
      </c>
      <c r="B102" s="57" t="s">
        <v>181</v>
      </c>
      <c r="C102" s="26">
        <f>C103+C104</f>
        <v>106845343.00999999</v>
      </c>
    </row>
    <row r="103" spans="1:3" s="48" customFormat="1" ht="36" customHeight="1">
      <c r="A103" s="58" t="s">
        <v>182</v>
      </c>
      <c r="B103" s="59" t="s">
        <v>183</v>
      </c>
      <c r="C103" s="56">
        <v>97256966.46</v>
      </c>
    </row>
    <row r="104" spans="1:3" s="48" customFormat="1" ht="41.25" customHeight="1">
      <c r="A104" s="58" t="s">
        <v>184</v>
      </c>
      <c r="B104" s="59" t="s">
        <v>185</v>
      </c>
      <c r="C104" s="56">
        <v>9588376.55</v>
      </c>
    </row>
    <row r="105" spans="1:3" s="48" customFormat="1" ht="35.25" customHeight="1" hidden="1">
      <c r="A105" s="30" t="s">
        <v>186</v>
      </c>
      <c r="B105" s="57" t="s">
        <v>187</v>
      </c>
      <c r="C105" s="26">
        <f>C107</f>
        <v>471840.37</v>
      </c>
    </row>
    <row r="106" spans="1:3" s="48" customFormat="1" ht="35.25" customHeight="1">
      <c r="A106" s="30" t="s">
        <v>188</v>
      </c>
      <c r="B106" s="57" t="s">
        <v>189</v>
      </c>
      <c r="C106" s="60">
        <f>C107</f>
        <v>471840.37</v>
      </c>
    </row>
    <row r="107" spans="1:3" s="48" customFormat="1" ht="60.75" customHeight="1">
      <c r="A107" s="61" t="s">
        <v>190</v>
      </c>
      <c r="B107" s="59" t="s">
        <v>191</v>
      </c>
      <c r="C107" s="62">
        <v>471840.37</v>
      </c>
    </row>
    <row r="108" spans="1:3" s="48" customFormat="1" ht="39" customHeight="1">
      <c r="A108" s="30" t="s">
        <v>192</v>
      </c>
      <c r="B108" s="57" t="s">
        <v>193</v>
      </c>
      <c r="C108" s="26">
        <f>C109+C110+C111+C112</f>
        <v>35446681.67</v>
      </c>
    </row>
    <row r="109" spans="1:3" s="48" customFormat="1" ht="36" customHeight="1">
      <c r="A109" s="58" t="s">
        <v>194</v>
      </c>
      <c r="B109" s="59" t="s">
        <v>195</v>
      </c>
      <c r="C109" s="56">
        <v>2081998</v>
      </c>
    </row>
    <row r="110" spans="1:3" s="48" customFormat="1" ht="36.75" customHeight="1">
      <c r="A110" s="58" t="s">
        <v>196</v>
      </c>
      <c r="B110" s="59" t="s">
        <v>197</v>
      </c>
      <c r="C110" s="56">
        <v>1588125</v>
      </c>
    </row>
    <row r="111" spans="1:3" s="48" customFormat="1" ht="30" customHeight="1">
      <c r="A111" s="58" t="s">
        <v>198</v>
      </c>
      <c r="B111" s="59" t="s">
        <v>199</v>
      </c>
      <c r="C111" s="56">
        <v>15904444.41</v>
      </c>
    </row>
    <row r="112" spans="1:3" s="48" customFormat="1" ht="54" customHeight="1">
      <c r="A112" s="58" t="s">
        <v>200</v>
      </c>
      <c r="B112" s="59" t="s">
        <v>201</v>
      </c>
      <c r="C112" s="56">
        <v>15872114.26</v>
      </c>
    </row>
    <row r="113" spans="1:3" s="48" customFormat="1" ht="39" customHeight="1">
      <c r="A113" s="30" t="s">
        <v>202</v>
      </c>
      <c r="B113" s="57" t="s">
        <v>203</v>
      </c>
      <c r="C113" s="26">
        <f>C114+C115+C116</f>
        <v>75939002.07</v>
      </c>
    </row>
    <row r="114" spans="1:3" s="48" customFormat="1" ht="40.5" customHeight="1" hidden="1">
      <c r="A114" s="44" t="s">
        <v>204</v>
      </c>
      <c r="B114" s="59" t="s">
        <v>205</v>
      </c>
      <c r="C114" s="37">
        <v>0</v>
      </c>
    </row>
    <row r="115" spans="1:3" s="48" customFormat="1" ht="33.75" customHeight="1">
      <c r="A115" s="58" t="s">
        <v>206</v>
      </c>
      <c r="B115" s="59" t="s">
        <v>207</v>
      </c>
      <c r="C115" s="56">
        <v>72523112</v>
      </c>
    </row>
    <row r="116" spans="1:3" s="48" customFormat="1" ht="48" customHeight="1">
      <c r="A116" s="58" t="s">
        <v>208</v>
      </c>
      <c r="B116" s="59" t="s">
        <v>209</v>
      </c>
      <c r="C116" s="56">
        <v>3415890.07</v>
      </c>
    </row>
    <row r="117" spans="1:3" s="48" customFormat="1" ht="34.5" customHeight="1">
      <c r="A117" s="30" t="s">
        <v>210</v>
      </c>
      <c r="B117" s="57" t="s">
        <v>211</v>
      </c>
      <c r="C117" s="26">
        <f>C118</f>
        <v>18309280.25</v>
      </c>
    </row>
    <row r="118" spans="1:3" s="48" customFormat="1" ht="41.25" customHeight="1">
      <c r="A118" s="58" t="s">
        <v>212</v>
      </c>
      <c r="B118" s="59" t="s">
        <v>213</v>
      </c>
      <c r="C118" s="56">
        <v>18309280.25</v>
      </c>
    </row>
    <row r="119" spans="1:3" s="48" customFormat="1" ht="41.25" customHeight="1">
      <c r="A119" s="30" t="s">
        <v>214</v>
      </c>
      <c r="B119" s="57" t="s">
        <v>215</v>
      </c>
      <c r="C119" s="26">
        <f>C120</f>
        <v>52429.02</v>
      </c>
    </row>
    <row r="120" spans="1:3" s="48" customFormat="1" ht="41.25" customHeight="1">
      <c r="A120" s="58" t="s">
        <v>216</v>
      </c>
      <c r="B120" s="59" t="s">
        <v>217</v>
      </c>
      <c r="C120" s="56">
        <v>52429.02</v>
      </c>
    </row>
    <row r="121" spans="1:3" s="48" customFormat="1" ht="57.75" customHeight="1">
      <c r="A121" s="30" t="s">
        <v>218</v>
      </c>
      <c r="B121" s="57" t="s">
        <v>219</v>
      </c>
      <c r="C121" s="26">
        <f>C122+C123</f>
        <v>127176911.34</v>
      </c>
    </row>
    <row r="122" spans="1:3" s="48" customFormat="1" ht="63.75" customHeight="1">
      <c r="A122" s="58" t="s">
        <v>220</v>
      </c>
      <c r="B122" s="59" t="s">
        <v>221</v>
      </c>
      <c r="C122" s="56">
        <v>94326280</v>
      </c>
    </row>
    <row r="123" spans="1:4" ht="52.5" customHeight="1">
      <c r="A123" s="58" t="s">
        <v>222</v>
      </c>
      <c r="B123" s="59" t="s">
        <v>223</v>
      </c>
      <c r="C123" s="56">
        <v>32850631.34</v>
      </c>
      <c r="D123" s="48"/>
    </row>
    <row r="124" spans="1:3" ht="39" customHeight="1">
      <c r="A124" s="30" t="s">
        <v>224</v>
      </c>
      <c r="B124" s="57"/>
      <c r="C124" s="26">
        <f>C66+C74+C76+C80+C87+C96+C102+C108+C113+C117+C121+C92+C105+C94+C119</f>
        <v>2614100106.6700006</v>
      </c>
    </row>
    <row r="125" spans="1:3" ht="45" customHeight="1">
      <c r="A125" s="30" t="s">
        <v>225</v>
      </c>
      <c r="B125" s="57"/>
      <c r="C125" s="26">
        <f>C60-C124</f>
        <v>63137356.039999485</v>
      </c>
    </row>
    <row r="126" spans="1:3" ht="46.5" customHeight="1">
      <c r="A126" s="63"/>
      <c r="B126" s="64"/>
      <c r="C126" s="65"/>
    </row>
    <row r="127" spans="1:3" ht="20.25" customHeight="1">
      <c r="A127" s="49" t="s">
        <v>226</v>
      </c>
      <c r="B127" s="49"/>
      <c r="C127" s="66" t="s">
        <v>108</v>
      </c>
    </row>
    <row r="128" spans="1:3" ht="18" customHeight="1" hidden="1">
      <c r="A128" s="51" t="s">
        <v>109</v>
      </c>
      <c r="B128" s="67" t="s">
        <v>227</v>
      </c>
      <c r="C128" s="53" t="s">
        <v>10</v>
      </c>
    </row>
    <row r="129" spans="1:3" ht="18.75" hidden="1">
      <c r="A129" s="51"/>
      <c r="B129" s="67"/>
      <c r="C129" s="53"/>
    </row>
    <row r="130" spans="1:3" ht="0.75" customHeight="1">
      <c r="A130" s="68">
        <v>1</v>
      </c>
      <c r="B130" s="54">
        <v>2</v>
      </c>
      <c r="C130" s="56" t="s">
        <v>228</v>
      </c>
    </row>
    <row r="131" spans="1:3" ht="78.75" customHeight="1">
      <c r="A131" s="30" t="s">
        <v>229</v>
      </c>
      <c r="B131" s="57" t="s">
        <v>230</v>
      </c>
      <c r="C131" s="69">
        <f>C132+C133</f>
        <v>113672494</v>
      </c>
    </row>
    <row r="132" spans="1:3" ht="96.75" customHeight="1">
      <c r="A132" s="44" t="s">
        <v>231</v>
      </c>
      <c r="B132" s="70" t="s">
        <v>232</v>
      </c>
      <c r="C132" s="71">
        <v>402232048.5</v>
      </c>
    </row>
    <row r="133" spans="1:3" ht="102" customHeight="1">
      <c r="A133" s="44" t="s">
        <v>233</v>
      </c>
      <c r="B133" s="70" t="s">
        <v>234</v>
      </c>
      <c r="C133" s="71">
        <v>-288559554.5</v>
      </c>
    </row>
    <row r="134" spans="1:3" ht="45" customHeight="1">
      <c r="A134" s="30" t="s">
        <v>235</v>
      </c>
      <c r="B134" s="57" t="s">
        <v>236</v>
      </c>
      <c r="C134" s="26">
        <f>C135+C136+C138+C137</f>
        <v>-141568478.92000002</v>
      </c>
    </row>
    <row r="135" spans="1:3" ht="0.75" customHeight="1">
      <c r="A135" s="72" t="s">
        <v>237</v>
      </c>
      <c r="B135" s="59" t="s">
        <v>238</v>
      </c>
      <c r="C135" s="38">
        <v>0</v>
      </c>
    </row>
    <row r="136" spans="1:3" ht="81.75" customHeight="1">
      <c r="A136" s="72" t="s">
        <v>239</v>
      </c>
      <c r="B136" s="59" t="s">
        <v>240</v>
      </c>
      <c r="C136" s="38">
        <v>260601249.88</v>
      </c>
    </row>
    <row r="137" spans="1:3" ht="84.75" customHeight="1">
      <c r="A137" s="72" t="s">
        <v>241</v>
      </c>
      <c r="B137" s="59" t="s">
        <v>242</v>
      </c>
      <c r="C137" s="38">
        <v>-402169728.8</v>
      </c>
    </row>
    <row r="138" spans="1:3" ht="1.5" customHeight="1" hidden="1">
      <c r="A138" s="72" t="s">
        <v>243</v>
      </c>
      <c r="B138" s="59" t="s">
        <v>244</v>
      </c>
      <c r="C138" s="38">
        <v>0</v>
      </c>
    </row>
    <row r="139" spans="1:3" ht="41.25" customHeight="1">
      <c r="A139" s="73" t="s">
        <v>245</v>
      </c>
      <c r="B139" s="57" t="s">
        <v>246</v>
      </c>
      <c r="C139" s="26">
        <f>C140+C141</f>
        <v>-35241371.12000036</v>
      </c>
    </row>
    <row r="140" spans="1:3" ht="48" customHeight="1">
      <c r="A140" s="72" t="s">
        <v>247</v>
      </c>
      <c r="B140" s="59" t="s">
        <v>248</v>
      </c>
      <c r="C140" s="38">
        <v>-3354878384.51</v>
      </c>
    </row>
    <row r="141" spans="1:3" ht="43.5" customHeight="1">
      <c r="A141" s="72" t="s">
        <v>249</v>
      </c>
      <c r="B141" s="59" t="s">
        <v>250</v>
      </c>
      <c r="C141" s="38">
        <v>3319637013.39</v>
      </c>
    </row>
    <row r="142" spans="1:3" ht="53.25" customHeight="1">
      <c r="A142" s="73" t="s">
        <v>251</v>
      </c>
      <c r="B142" s="25"/>
      <c r="C142" s="26">
        <f>C134+C139+C131</f>
        <v>-63137356.04000038</v>
      </c>
    </row>
    <row r="143" spans="1:3" ht="115.5" customHeight="1">
      <c r="A143" s="74" t="s">
        <v>252</v>
      </c>
      <c r="B143" s="74"/>
      <c r="C143" s="75"/>
    </row>
    <row r="144" spans="1:3" ht="45" customHeight="1" hidden="1">
      <c r="A144" s="76"/>
      <c r="B144" s="77"/>
      <c r="C144" s="78"/>
    </row>
    <row r="145" spans="1:3" ht="33.75" customHeight="1">
      <c r="A145" s="79"/>
      <c r="B145" s="80"/>
      <c r="C145" s="78"/>
    </row>
    <row r="146" spans="1:3" ht="38.25" customHeight="1" hidden="1">
      <c r="A146" s="81" t="s">
        <v>253</v>
      </c>
      <c r="B146" s="82" t="s">
        <v>254</v>
      </c>
      <c r="C146" s="83">
        <v>0</v>
      </c>
    </row>
    <row r="147" spans="1:3" ht="38.25" customHeight="1">
      <c r="A147" s="84"/>
      <c r="B147" s="85"/>
      <c r="C147" s="86"/>
    </row>
    <row r="148" spans="1:3" ht="18.75">
      <c r="A148" s="84"/>
      <c r="B148" s="85"/>
      <c r="C148" s="86"/>
    </row>
    <row r="149" spans="1:3" ht="18.75" customHeight="1">
      <c r="A149" s="74" t="s">
        <v>255</v>
      </c>
      <c r="B149" s="74"/>
      <c r="C149" s="86"/>
    </row>
  </sheetData>
  <sheetProtection selectLockedCells="1" selectUnlockedCells="1"/>
  <mergeCells count="17">
    <mergeCell ref="B1:C1"/>
    <mergeCell ref="B2:C2"/>
    <mergeCell ref="B3:C3"/>
    <mergeCell ref="B4:C4"/>
    <mergeCell ref="A6:C6"/>
    <mergeCell ref="A7:C7"/>
    <mergeCell ref="A9:C9"/>
    <mergeCell ref="A62:B62"/>
    <mergeCell ref="A63:A64"/>
    <mergeCell ref="B63:B64"/>
    <mergeCell ref="C63:C64"/>
    <mergeCell ref="A127:B127"/>
    <mergeCell ref="A128:A129"/>
    <mergeCell ref="B128:B129"/>
    <mergeCell ref="C128:C129"/>
    <mergeCell ref="A143:B143"/>
    <mergeCell ref="A149:B149"/>
  </mergeCells>
  <printOptions/>
  <pageMargins left="0.9840277777777777" right="0.5118055555555555" top="0.5902777777777778" bottom="0.393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/>
  <cp:lastPrinted>2020-12-15T12:20:39Z</cp:lastPrinted>
  <dcterms:created xsi:type="dcterms:W3CDTF">2008-09-18T08:11:02Z</dcterms:created>
  <dcterms:modified xsi:type="dcterms:W3CDTF">2020-12-18T09:22:58Z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1049-11.2.0.9747</vt:lpwstr>
  </property>
</Properties>
</file>